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5/"/>
    </mc:Choice>
  </mc:AlternateContent>
  <xr:revisionPtr revIDLastSave="95" documentId="8_{309C3EA4-8A92-4EDD-8B4D-08984CDF1985}" xr6:coauthVersionLast="47" xr6:coauthVersionMax="47" xr10:uidLastSave="{F3149726-7D0F-441A-BACC-5468BB057B21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9" i="1" l="1"/>
  <c r="Q69" i="1"/>
  <c r="O69" i="1"/>
  <c r="N69" i="1"/>
  <c r="M69" i="1"/>
  <c r="L69" i="1"/>
  <c r="K69" i="1"/>
  <c r="J69" i="1"/>
  <c r="I69" i="1"/>
  <c r="H69" i="1"/>
  <c r="S68" i="1"/>
  <c r="Q68" i="1"/>
  <c r="O68" i="1"/>
  <c r="N68" i="1"/>
  <c r="M68" i="1"/>
  <c r="L68" i="1"/>
  <c r="K68" i="1"/>
  <c r="I68" i="1"/>
  <c r="H68" i="1"/>
  <c r="J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T29" i="1"/>
  <c r="R29" i="1"/>
  <c r="Q29" i="1"/>
  <c r="P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S29" i="1"/>
  <c r="O29" i="1"/>
  <c r="N29" i="1"/>
  <c r="M29" i="1"/>
  <c r="L29" i="1"/>
  <c r="K29" i="1"/>
  <c r="J29" i="1"/>
  <c r="I29" i="1"/>
  <c r="H29" i="1"/>
  <c r="T69" i="1" l="1"/>
  <c r="R69" i="1"/>
  <c r="R68" i="1"/>
  <c r="P69" i="1"/>
  <c r="P68" i="1"/>
  <c r="T68" i="1"/>
</calcChain>
</file>

<file path=xl/sharedStrings.xml><?xml version="1.0" encoding="utf-8"?>
<sst xmlns="http://schemas.openxmlformats.org/spreadsheetml/2006/main" count="395" uniqueCount="103">
  <si>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</si>
  <si>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</si>
  <si>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</si>
  <si>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</si>
  <si>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</si>
  <si>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</si>
  <si>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</si>
  <si>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</si>
  <si>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</si>
  <si>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</si>
  <si>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</si>
  <si>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</si>
  <si>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</si>
  <si>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</si>
  <si>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</si>
  <si>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</si>
  <si>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</si>
  <si>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</si>
  <si>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</si>
  <si>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</si>
  <si>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</si>
  <si>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</si>
  <si>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</si>
  <si>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</si>
  <si>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</si>
  <si>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</si>
  <si>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</si>
  <si>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</si>
  <si>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</si>
  <si>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</si>
  <si>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</si>
  <si>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</si>
  <si>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</si>
  <si>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</si>
  <si>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</si>
  <si>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</si>
  <si>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</si>
  <si>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</si>
  <si>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</si>
  <si>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</si>
  <si>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</si>
  <si>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</si>
  <si>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</si>
  <si>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</si>
  <si>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</si>
  <si>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</si>
  <si>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</si>
  <si>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</si>
  <si>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</si>
  <si>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</si>
  <si>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</si>
  <si>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</si>
  <si>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</si>
  <si>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</si>
  <si>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</si>
  <si>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21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</si>
  <si>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</si>
  <si>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</si>
  <si>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</si>
  <si>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</si>
  <si>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</si>
  <si>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</si>
  <si>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</si>
  <si>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</si>
  <si>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</si>
  <si>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</si>
  <si>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</si>
  <si>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</si>
  <si>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</si>
  <si>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</si>
  <si>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</si>
  <si>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</si>
  <si>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</si>
  <si>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</si>
  <si>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</si>
  <si>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</si>
  <si>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</si>
  <si>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C-2403-0600-47-52104EZ</t>
  </si>
  <si>
    <t>Nación</t>
  </si>
  <si>
    <t>5. CONVERGENCIA REGIONAL / E. INFRAESTRUCTURA Y SERVICIOS LOGÍSTICOS / Z. ECI CATATUMBO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</si>
  <si>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</si>
  <si>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</si>
  <si>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</si>
  <si>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</si>
  <si>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</si>
  <si>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</si>
  <si>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</si>
  <si>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</si>
  <si>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C-2403-0600-57-51102A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</si>
  <si>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</si>
  <si>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</si>
  <si>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</si>
  <si>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</si>
  <si>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</si>
  <si>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</si>
  <si>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</si>
  <si>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INFORME DE EJECUCIÓN PRESUPUESTAL 2025</t>
  </si>
  <si>
    <t>% COMPROMISO</t>
  </si>
  <si>
    <t>% OBLIGACIÓN</t>
  </si>
  <si>
    <t>% PAGOS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</si>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</sst>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_-;\-* #,##0_-;_-* &quot;-&quot;??_-;_-@_-"/>
    <numFmt numFmtId="167" formatCode="0.0%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18"/>
      <color theme="9" tint="-0.249977111117893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/>
    <xf numFmtId="166" fontId="2" fillId="0" borderId="1" xfId="1" applyNumberFormat="1" applyFont="1" applyFill="1" applyBorder="1" applyAlignment="1">
      <alignment horizontal="right" vertical="center" wrapText="1" readingOrder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166" fontId="5" fillId="3" borderId="1" xfId="1" applyNumberFormat="1" applyFont="1" applyFill="1" applyBorder="1" applyAlignment="1">
      <alignment horizontal="right" vertical="center" wrapText="1" readingOrder="1"/>
    </xf>
    <xf numFmtId="167" fontId="5" fillId="3" borderId="1" xfId="2" applyNumberFormat="1" applyFont="1" applyFill="1" applyBorder="1" applyAlignment="1">
      <alignment horizontal="right" vertical="center" wrapText="1" readingOrder="1"/>
    </xf>
    <xf numFmtId="167" fontId="2" fillId="0" borderId="1" xfId="2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616989</xdr:colOff>
      <xdr:row>5</xdr:row>
      <xdr:rowOff>79963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CBA46F-1F92-443E-8EEF-FAF13C713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3049" cy="103246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10</xdr:col>
      <xdr:colOff>441960</xdr:colOff>
      <xdr:row>6</xdr:row>
      <xdr:rowOff>170180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1E259F-13CE-48AE-A672-BEC860A405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87" t="3617" r="39029" b="87263"/>
        <a:stretch/>
      </xdr:blipFill>
      <xdr:spPr bwMode="auto">
        <a:xfrm>
          <a:off x="9319260" y="0"/>
          <a:ext cx="3032760" cy="13131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18</xdr:col>
      <xdr:colOff>310757</xdr:colOff>
      <xdr:row>3</xdr:row>
      <xdr:rowOff>141042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FBF5EB95-085A-4C21-B794-B5FB59F7A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091660" y="0"/>
          <a:ext cx="3937877" cy="7125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841202</xdr:colOff>
      <xdr:row>9</xdr:row>
      <xdr:rowOff>275166</xdr:rowOff>
    </xdr:to>
    <xdr:sp macro="" textlink="">
      <xdr:nvSpPr>
        <xdr:cNvPr id="5" name="Rectangle 56">
          <a:extLst>
            <a:ext uri="{FF2B5EF4-FFF2-40B4-BE49-F238E27FC236}">
              <a16:creationId xmlns:a16="http://schemas.microsoft.com/office/drawing/2014/main" id="{306DE390-25E2-4E98-9347-2F08893E4DD5}"/>
            </a:ext>
          </a:extLst>
        </xdr:cNvPr>
        <xdr:cNvSpPr/>
      </xdr:nvSpPr>
      <xdr:spPr>
        <a:xfrm rot="10800000">
          <a:off x="0" y="1623060"/>
          <a:ext cx="3607262" cy="52662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91440</xdr:rowOff>
    </xdr:from>
    <xdr:to>
      <xdr:col>2</xdr:col>
      <xdr:colOff>614680</xdr:colOff>
      <xdr:row>9</xdr:row>
      <xdr:rowOff>124588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7DF910B0-1716-44A7-81B6-A033A3A90F5F}"/>
            </a:ext>
          </a:extLst>
        </xdr:cNvPr>
        <xdr:cNvSpPr txBox="1">
          <a:spLocks noChangeArrowheads="1"/>
        </xdr:cNvSpPr>
      </xdr:nvSpPr>
      <xdr:spPr bwMode="auto">
        <a:xfrm>
          <a:off x="0" y="1714500"/>
          <a:ext cx="3380740" cy="284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Marzo 2025</a:t>
          </a:r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6</xdr:col>
      <xdr:colOff>1493520</xdr:colOff>
      <xdr:row>72</xdr:row>
      <xdr:rowOff>7620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B237170F-6FDF-4A21-B760-48E45E61B7AA}"/>
            </a:ext>
          </a:extLst>
        </xdr:cNvPr>
        <xdr:cNvSpPr/>
      </xdr:nvSpPr>
      <xdr:spPr>
        <a:xfrm rot="10800000">
          <a:off x="0" y="24193500"/>
          <a:ext cx="7620000" cy="38862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6</xdr:col>
      <xdr:colOff>1021080</xdr:colOff>
      <xdr:row>71</xdr:row>
      <xdr:rowOff>151825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EC6CFF02-8A5B-45C5-91A5-C6C515650428}"/>
            </a:ext>
          </a:extLst>
        </xdr:cNvPr>
        <xdr:cNvSpPr txBox="1">
          <a:spLocks noChangeArrowheads="1"/>
        </xdr:cNvSpPr>
      </xdr:nvSpPr>
      <xdr:spPr bwMode="auto">
        <a:xfrm>
          <a:off x="0" y="24193500"/>
          <a:ext cx="7147560" cy="34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20</xdr:col>
      <xdr:colOff>15240</xdr:colOff>
      <xdr:row>74</xdr:row>
      <xdr:rowOff>38100</xdr:rowOff>
    </xdr:to>
    <xdr:sp macro="" textlink="">
      <xdr:nvSpPr>
        <xdr:cNvPr id="9" name="Rectangle 56">
          <a:extLst>
            <a:ext uri="{FF2B5EF4-FFF2-40B4-BE49-F238E27FC236}">
              <a16:creationId xmlns:a16="http://schemas.microsoft.com/office/drawing/2014/main" id="{DF1B464A-43CA-492E-92B0-6456994D9F83}"/>
            </a:ext>
          </a:extLst>
        </xdr:cNvPr>
        <xdr:cNvSpPr/>
      </xdr:nvSpPr>
      <xdr:spPr>
        <a:xfrm rot="10800000">
          <a:off x="0" y="24765000"/>
          <a:ext cx="23248620" cy="22860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9</xdr:col>
      <xdr:colOff>556260</xdr:colOff>
      <xdr:row>72</xdr:row>
      <xdr:rowOff>175260</xdr:rowOff>
    </xdr:from>
    <xdr:to>
      <xdr:col>12</xdr:col>
      <xdr:colOff>803607</xdr:colOff>
      <xdr:row>74</xdr:row>
      <xdr:rowOff>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A2E966C1-BA07-4156-9596-096A70C6DE6D}"/>
            </a:ext>
          </a:extLst>
        </xdr:cNvPr>
        <xdr:cNvSpPr txBox="1">
          <a:spLocks noChangeArrowheads="1"/>
        </xdr:cNvSpPr>
      </xdr:nvSpPr>
      <xdr:spPr bwMode="auto">
        <a:xfrm>
          <a:off x="10904220" y="24749760"/>
          <a:ext cx="360014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www.aerocivil.gov.co</a:t>
          </a:r>
        </a:p>
      </xdr:txBody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12</xdr:col>
      <xdr:colOff>143933</xdr:colOff>
      <xdr:row>72</xdr:row>
      <xdr:rowOff>154206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F47C013-92F5-4673-BBD7-335E81DD8B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13"/>
        <a:stretch/>
      </xdr:blipFill>
      <xdr:spPr>
        <a:xfrm>
          <a:off x="11910060" y="24574500"/>
          <a:ext cx="2201333" cy="154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76"/>
  <sheetViews>
    <sheetView showGridLines="0" tabSelected="1" workbookViewId="0">
      <selection activeCell="G14" sqref="G14"/>
    </sheetView>
  </sheetViews>
  <sheetFormatPr baseColWidth="10" defaultColWidth="0" defaultRowHeight="10.199999999999999" zeroHeight="1" x14ac:dyDescent="0.2"/>
  <cols>
    <col min="1" max="1" width="13.44140625" style="4" customWidth="1"/>
    <col min="2" max="2" width="26.88671875" style="4" customWidth="1"/>
    <col min="3" max="3" width="21.5546875" style="4" customWidth="1"/>
    <col min="4" max="4" width="9.6640625" style="4" customWidth="1"/>
    <col min="5" max="5" width="8.109375" style="4" customWidth="1"/>
    <col min="6" max="6" width="9.6640625" style="4" customWidth="1"/>
    <col min="7" max="7" width="27.6640625" style="4" customWidth="1"/>
    <col min="8" max="8" width="15" style="4" bestFit="1" customWidth="1"/>
    <col min="9" max="10" width="18.88671875" style="4" customWidth="1"/>
    <col min="11" max="13" width="15" style="4" bestFit="1" customWidth="1"/>
    <col min="14" max="14" width="15.21875" style="4" bestFit="1" customWidth="1"/>
    <col min="15" max="15" width="15" style="4" bestFit="1" customWidth="1"/>
    <col min="16" max="16" width="12.88671875" style="4" customWidth="1"/>
    <col min="17" max="17" width="13.6640625" style="4" bestFit="1" customWidth="1"/>
    <col min="18" max="18" width="11.33203125" style="4" customWidth="1"/>
    <col min="19" max="19" width="13.6640625" style="4" bestFit="1" customWidth="1"/>
    <col min="20" max="20" width="8.6640625" style="4" customWidth="1"/>
    <col min="21" max="21" width="4.44140625" style="4" customWidth="1"/>
    <col min="22" max="56" width="0" style="4" hidden="1" customWidth="1"/>
    <col min="57" max="16384" width="11.5546875" style="4" hidden="1"/>
  </cols>
  <sheetData>
    <row r="1" spans="1:22" ht="15" customHeight="1" x14ac:dyDescent="0.2"/>
    <row r="2" spans="1:22" ht="15" customHeight="1" x14ac:dyDescent="0.2"/>
    <row r="3" spans="1:22" ht="15" customHeight="1" x14ac:dyDescent="0.2"/>
    <row r="4" spans="1:22" ht="15" customHeight="1" x14ac:dyDescent="0.2"/>
    <row r="5" spans="1:22" ht="15" customHeight="1" x14ac:dyDescent="0.2"/>
    <row r="6" spans="1:22" ht="15" customHeight="1" x14ac:dyDescent="0.2"/>
    <row r="7" spans="1:22" ht="15" customHeight="1" x14ac:dyDescent="0.2"/>
    <row r="8" spans="1:22" ht="22.8" customHeight="1" x14ac:dyDescent="0.2">
      <c r="A8" s="6" t="s">
        <v>96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9.8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22.8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1.4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" customHeight="1" x14ac:dyDescent="0.2"/>
    <row r="13" spans="1:22" ht="24.6" customHeight="1" x14ac:dyDescent="0.2">
      <c r="A13" s="8" t="s">
        <v>0</v>
      </c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  <c r="L13" s="8" t="s">
        <v>11</v>
      </c>
      <c r="M13" s="8" t="s">
        <v>12</v>
      </c>
      <c r="N13" s="8" t="s">
        <v>13</v>
      </c>
      <c r="O13" s="8" t="s">
        <v>14</v>
      </c>
      <c r="P13" s="8" t="s">
        <v>97</v>
      </c>
      <c r="Q13" s="8" t="s">
        <v>15</v>
      </c>
      <c r="R13" s="8" t="s">
        <v>98</v>
      </c>
      <c r="S13" s="8" t="s">
        <v>16</v>
      </c>
      <c r="T13" s="8" t="s">
        <v>99</v>
      </c>
    </row>
    <row r="14" spans="1:22" ht="24.6" customHeight="1" x14ac:dyDescent="0.2">
      <c r="A14" s="1" t="s">
        <v>17</v>
      </c>
      <c r="B14" s="2" t="s">
        <v>18</v>
      </c>
      <c r="C14" s="3" t="s">
        <v>19</v>
      </c>
      <c r="D14" s="1" t="s">
        <v>20</v>
      </c>
      <c r="E14" s="1" t="s">
        <v>21</v>
      </c>
      <c r="F14" s="1" t="s">
        <v>22</v>
      </c>
      <c r="G14" s="2" t="s">
        <v>23</v>
      </c>
      <c r="H14" s="5">
        <v>314000048000</v>
      </c>
      <c r="I14" s="5">
        <v>0</v>
      </c>
      <c r="J14" s="5">
        <v>0</v>
      </c>
      <c r="K14" s="5">
        <v>314000048000</v>
      </c>
      <c r="L14" s="5">
        <v>0</v>
      </c>
      <c r="M14" s="5">
        <v>259000048000</v>
      </c>
      <c r="N14" s="5">
        <v>55000000000</v>
      </c>
      <c r="O14" s="5">
        <v>66038924821</v>
      </c>
      <c r="P14" s="15">
        <f>+O14/K14</f>
        <v>0.21031501505057096</v>
      </c>
      <c r="Q14" s="5">
        <v>66036633338.790001</v>
      </c>
      <c r="R14" s="15">
        <f>+Q14/K14</f>
        <v>0.21030771733764195</v>
      </c>
      <c r="S14" s="5">
        <v>66036633338.790001</v>
      </c>
      <c r="T14" s="15">
        <f>+S14/K14</f>
        <v>0.21030771733764195</v>
      </c>
    </row>
    <row r="15" spans="1:22" ht="20.399999999999999" x14ac:dyDescent="0.2">
      <c r="A15" s="1" t="s">
        <v>17</v>
      </c>
      <c r="B15" s="2" t="s">
        <v>18</v>
      </c>
      <c r="C15" s="3" t="s">
        <v>24</v>
      </c>
      <c r="D15" s="1" t="s">
        <v>20</v>
      </c>
      <c r="E15" s="1" t="s">
        <v>21</v>
      </c>
      <c r="F15" s="1" t="s">
        <v>22</v>
      </c>
      <c r="G15" s="2" t="s">
        <v>25</v>
      </c>
      <c r="H15" s="5">
        <v>125858295000</v>
      </c>
      <c r="I15" s="5">
        <v>0</v>
      </c>
      <c r="J15" s="5">
        <v>0</v>
      </c>
      <c r="K15" s="5">
        <v>125858295000</v>
      </c>
      <c r="L15" s="5">
        <v>0</v>
      </c>
      <c r="M15" s="5">
        <v>125858295000</v>
      </c>
      <c r="N15" s="5">
        <v>0</v>
      </c>
      <c r="O15" s="5">
        <v>25409135860</v>
      </c>
      <c r="P15" s="15">
        <f t="shared" ref="P15:P67" si="0">+O15/K15</f>
        <v>0.20188685902665374</v>
      </c>
      <c r="Q15" s="5">
        <v>25408196562</v>
      </c>
      <c r="R15" s="15">
        <f t="shared" ref="R15:R67" si="1">+Q15/K15</f>
        <v>0.20187939588725559</v>
      </c>
      <c r="S15" s="5">
        <v>25408196562</v>
      </c>
      <c r="T15" s="15">
        <f t="shared" ref="T15:T67" si="2">+S15/K15</f>
        <v>0.20187939588725559</v>
      </c>
    </row>
    <row r="16" spans="1:22" ht="30.6" x14ac:dyDescent="0.2">
      <c r="A16" s="1" t="s">
        <v>17</v>
      </c>
      <c r="B16" s="2" t="s">
        <v>18</v>
      </c>
      <c r="C16" s="3" t="s">
        <v>26</v>
      </c>
      <c r="D16" s="1" t="s">
        <v>20</v>
      </c>
      <c r="E16" s="1" t="s">
        <v>21</v>
      </c>
      <c r="F16" s="1" t="s">
        <v>22</v>
      </c>
      <c r="G16" s="2" t="s">
        <v>27</v>
      </c>
      <c r="H16" s="5">
        <v>101753384000</v>
      </c>
      <c r="I16" s="5">
        <v>0</v>
      </c>
      <c r="J16" s="5">
        <v>0</v>
      </c>
      <c r="K16" s="5">
        <v>101753384000</v>
      </c>
      <c r="L16" s="5">
        <v>0</v>
      </c>
      <c r="M16" s="5">
        <v>101753384000</v>
      </c>
      <c r="N16" s="5">
        <v>0</v>
      </c>
      <c r="O16" s="5">
        <v>28552749986</v>
      </c>
      <c r="P16" s="15">
        <f t="shared" si="0"/>
        <v>0.28060737504317301</v>
      </c>
      <c r="Q16" s="5">
        <v>28551904440.75</v>
      </c>
      <c r="R16" s="15">
        <f t="shared" si="1"/>
        <v>0.28059906529251155</v>
      </c>
      <c r="S16" s="5">
        <v>28551904440.75</v>
      </c>
      <c r="T16" s="15">
        <f t="shared" si="2"/>
        <v>0.28059906529251155</v>
      </c>
    </row>
    <row r="17" spans="1:20" ht="30.6" x14ac:dyDescent="0.2">
      <c r="A17" s="1" t="s">
        <v>17</v>
      </c>
      <c r="B17" s="2" t="s">
        <v>18</v>
      </c>
      <c r="C17" s="3" t="s">
        <v>28</v>
      </c>
      <c r="D17" s="1" t="s">
        <v>20</v>
      </c>
      <c r="E17" s="1" t="s">
        <v>21</v>
      </c>
      <c r="F17" s="1" t="s">
        <v>22</v>
      </c>
      <c r="G17" s="2" t="s">
        <v>29</v>
      </c>
      <c r="H17" s="5">
        <v>88588721774</v>
      </c>
      <c r="I17" s="5">
        <v>0</v>
      </c>
      <c r="J17" s="5">
        <v>0</v>
      </c>
      <c r="K17" s="5">
        <v>88588721774</v>
      </c>
      <c r="L17" s="5">
        <v>88588721774</v>
      </c>
      <c r="M17" s="5">
        <v>0</v>
      </c>
      <c r="N17" s="5">
        <v>0</v>
      </c>
      <c r="O17" s="5">
        <v>0</v>
      </c>
      <c r="P17" s="15">
        <f t="shared" si="0"/>
        <v>0</v>
      </c>
      <c r="Q17" s="5">
        <v>0</v>
      </c>
      <c r="R17" s="15">
        <f t="shared" si="1"/>
        <v>0</v>
      </c>
      <c r="S17" s="5">
        <v>0</v>
      </c>
      <c r="T17" s="15">
        <f t="shared" si="2"/>
        <v>0</v>
      </c>
    </row>
    <row r="18" spans="1:20" ht="20.399999999999999" x14ac:dyDescent="0.2">
      <c r="A18" s="1" t="s">
        <v>17</v>
      </c>
      <c r="B18" s="2" t="s">
        <v>18</v>
      </c>
      <c r="C18" s="3" t="s">
        <v>30</v>
      </c>
      <c r="D18" s="1" t="s">
        <v>20</v>
      </c>
      <c r="E18" s="1" t="s">
        <v>21</v>
      </c>
      <c r="F18" s="1" t="s">
        <v>22</v>
      </c>
      <c r="G18" s="2" t="s">
        <v>31</v>
      </c>
      <c r="H18" s="5">
        <v>80518592000</v>
      </c>
      <c r="I18" s="5">
        <v>0</v>
      </c>
      <c r="J18" s="5">
        <v>0</v>
      </c>
      <c r="K18" s="5">
        <v>80518592000</v>
      </c>
      <c r="L18" s="5">
        <v>0</v>
      </c>
      <c r="M18" s="5">
        <v>54583259328.419998</v>
      </c>
      <c r="N18" s="5">
        <v>25935332671.580002</v>
      </c>
      <c r="O18" s="5">
        <v>48398104744.480003</v>
      </c>
      <c r="P18" s="15">
        <f t="shared" si="0"/>
        <v>0.6010798691621434</v>
      </c>
      <c r="Q18" s="5">
        <v>14997466485.85</v>
      </c>
      <c r="R18" s="15">
        <f t="shared" si="1"/>
        <v>0.18626091332856393</v>
      </c>
      <c r="S18" s="5">
        <v>12763373970.83</v>
      </c>
      <c r="T18" s="15">
        <f t="shared" si="2"/>
        <v>0.15851461946614764</v>
      </c>
    </row>
    <row r="19" spans="1:20" ht="20.399999999999999" x14ac:dyDescent="0.2">
      <c r="A19" s="1" t="s">
        <v>17</v>
      </c>
      <c r="B19" s="2" t="s">
        <v>18</v>
      </c>
      <c r="C19" s="3" t="s">
        <v>32</v>
      </c>
      <c r="D19" s="1" t="s">
        <v>20</v>
      </c>
      <c r="E19" s="1" t="s">
        <v>21</v>
      </c>
      <c r="F19" s="1" t="s">
        <v>22</v>
      </c>
      <c r="G19" s="2" t="s">
        <v>33</v>
      </c>
      <c r="H19" s="5">
        <v>1124006000</v>
      </c>
      <c r="I19" s="5">
        <v>0</v>
      </c>
      <c r="J19" s="5">
        <v>0</v>
      </c>
      <c r="K19" s="5">
        <v>1124006000</v>
      </c>
      <c r="L19" s="5">
        <v>0</v>
      </c>
      <c r="M19" s="5">
        <v>1069006000</v>
      </c>
      <c r="N19" s="5">
        <v>55000000</v>
      </c>
      <c r="O19" s="5">
        <v>0</v>
      </c>
      <c r="P19" s="15">
        <f t="shared" si="0"/>
        <v>0</v>
      </c>
      <c r="Q19" s="5">
        <v>0</v>
      </c>
      <c r="R19" s="15">
        <f t="shared" si="1"/>
        <v>0</v>
      </c>
      <c r="S19" s="5">
        <v>0</v>
      </c>
      <c r="T19" s="15">
        <f t="shared" si="2"/>
        <v>0</v>
      </c>
    </row>
    <row r="20" spans="1:20" ht="30.6" x14ac:dyDescent="0.2">
      <c r="A20" s="1" t="s">
        <v>17</v>
      </c>
      <c r="B20" s="2" t="s">
        <v>18</v>
      </c>
      <c r="C20" s="3" t="s">
        <v>34</v>
      </c>
      <c r="D20" s="1" t="s">
        <v>20</v>
      </c>
      <c r="E20" s="1" t="s">
        <v>21</v>
      </c>
      <c r="F20" s="1" t="s">
        <v>22</v>
      </c>
      <c r="G20" s="2" t="s">
        <v>35</v>
      </c>
      <c r="H20" s="5">
        <v>73295737000</v>
      </c>
      <c r="I20" s="5">
        <v>0</v>
      </c>
      <c r="J20" s="5">
        <v>0</v>
      </c>
      <c r="K20" s="5">
        <v>73295737000</v>
      </c>
      <c r="L20" s="5">
        <v>73295737000</v>
      </c>
      <c r="M20" s="5">
        <v>0</v>
      </c>
      <c r="N20" s="5">
        <v>0</v>
      </c>
      <c r="O20" s="5">
        <v>0</v>
      </c>
      <c r="P20" s="15">
        <f t="shared" si="0"/>
        <v>0</v>
      </c>
      <c r="Q20" s="5">
        <v>0</v>
      </c>
      <c r="R20" s="15">
        <f t="shared" si="1"/>
        <v>0</v>
      </c>
      <c r="S20" s="5">
        <v>0</v>
      </c>
      <c r="T20" s="15">
        <f t="shared" si="2"/>
        <v>0</v>
      </c>
    </row>
    <row r="21" spans="1:20" ht="20.399999999999999" x14ac:dyDescent="0.2">
      <c r="A21" s="1" t="s">
        <v>17</v>
      </c>
      <c r="B21" s="2" t="s">
        <v>18</v>
      </c>
      <c r="C21" s="3" t="s">
        <v>36</v>
      </c>
      <c r="D21" s="1" t="s">
        <v>20</v>
      </c>
      <c r="E21" s="1" t="s">
        <v>21</v>
      </c>
      <c r="F21" s="1" t="s">
        <v>22</v>
      </c>
      <c r="G21" s="2" t="s">
        <v>37</v>
      </c>
      <c r="H21" s="5">
        <v>300000000</v>
      </c>
      <c r="I21" s="5">
        <v>0</v>
      </c>
      <c r="J21" s="5">
        <v>0</v>
      </c>
      <c r="K21" s="5">
        <v>300000000</v>
      </c>
      <c r="L21" s="5">
        <v>0</v>
      </c>
      <c r="M21" s="5">
        <v>300000000</v>
      </c>
      <c r="N21" s="5">
        <v>0</v>
      </c>
      <c r="O21" s="5">
        <v>74949839</v>
      </c>
      <c r="P21" s="15">
        <f t="shared" si="0"/>
        <v>0.24983279666666666</v>
      </c>
      <c r="Q21" s="5">
        <v>74949839</v>
      </c>
      <c r="R21" s="15">
        <f t="shared" si="1"/>
        <v>0.24983279666666666</v>
      </c>
      <c r="S21" s="5">
        <v>74949839</v>
      </c>
      <c r="T21" s="15">
        <f t="shared" si="2"/>
        <v>0.24983279666666666</v>
      </c>
    </row>
    <row r="22" spans="1:20" ht="30.6" x14ac:dyDescent="0.2">
      <c r="A22" s="1" t="s">
        <v>17</v>
      </c>
      <c r="B22" s="2" t="s">
        <v>18</v>
      </c>
      <c r="C22" s="3" t="s">
        <v>38</v>
      </c>
      <c r="D22" s="1" t="s">
        <v>20</v>
      </c>
      <c r="E22" s="1" t="s">
        <v>21</v>
      </c>
      <c r="F22" s="1" t="s">
        <v>22</v>
      </c>
      <c r="G22" s="2" t="s">
        <v>39</v>
      </c>
      <c r="H22" s="5">
        <v>2240197000</v>
      </c>
      <c r="I22" s="5">
        <v>0</v>
      </c>
      <c r="J22" s="5">
        <v>0</v>
      </c>
      <c r="K22" s="5">
        <v>2240197000</v>
      </c>
      <c r="L22" s="5">
        <v>0</v>
      </c>
      <c r="M22" s="5">
        <v>2240197000</v>
      </c>
      <c r="N22" s="5">
        <v>0</v>
      </c>
      <c r="O22" s="5">
        <v>502404596</v>
      </c>
      <c r="P22" s="15">
        <f t="shared" si="0"/>
        <v>0.22426804249804816</v>
      </c>
      <c r="Q22" s="5">
        <v>502404596</v>
      </c>
      <c r="R22" s="15">
        <f t="shared" si="1"/>
        <v>0.22426804249804816</v>
      </c>
      <c r="S22" s="5">
        <v>502404596</v>
      </c>
      <c r="T22" s="15">
        <f t="shared" si="2"/>
        <v>0.22426804249804816</v>
      </c>
    </row>
    <row r="23" spans="1:20" ht="20.399999999999999" x14ac:dyDescent="0.2">
      <c r="A23" s="1" t="s">
        <v>17</v>
      </c>
      <c r="B23" s="2" t="s">
        <v>18</v>
      </c>
      <c r="C23" s="3" t="s">
        <v>40</v>
      </c>
      <c r="D23" s="1" t="s">
        <v>20</v>
      </c>
      <c r="E23" s="1" t="s">
        <v>21</v>
      </c>
      <c r="F23" s="1" t="s">
        <v>22</v>
      </c>
      <c r="G23" s="2" t="s">
        <v>42</v>
      </c>
      <c r="H23" s="5">
        <v>10000000000</v>
      </c>
      <c r="I23" s="5">
        <v>0</v>
      </c>
      <c r="J23" s="5">
        <v>0</v>
      </c>
      <c r="K23" s="5">
        <v>10000000000</v>
      </c>
      <c r="L23" s="5">
        <v>0</v>
      </c>
      <c r="M23" s="5">
        <v>2665297123</v>
      </c>
      <c r="N23" s="5">
        <v>7334702877</v>
      </c>
      <c r="O23" s="5">
        <v>612046758</v>
      </c>
      <c r="P23" s="15">
        <f t="shared" si="0"/>
        <v>6.1204675799999997E-2</v>
      </c>
      <c r="Q23" s="5">
        <v>612046758</v>
      </c>
      <c r="R23" s="15">
        <f t="shared" si="1"/>
        <v>6.1204675799999997E-2</v>
      </c>
      <c r="S23" s="5">
        <v>612046758</v>
      </c>
      <c r="T23" s="15">
        <f t="shared" si="2"/>
        <v>6.1204675799999997E-2</v>
      </c>
    </row>
    <row r="24" spans="1:20" ht="20.399999999999999" x14ac:dyDescent="0.2">
      <c r="A24" s="1" t="s">
        <v>17</v>
      </c>
      <c r="B24" s="2" t="s">
        <v>18</v>
      </c>
      <c r="C24" s="3" t="s">
        <v>43</v>
      </c>
      <c r="D24" s="1" t="s">
        <v>20</v>
      </c>
      <c r="E24" s="1" t="s">
        <v>21</v>
      </c>
      <c r="F24" s="1" t="s">
        <v>22</v>
      </c>
      <c r="G24" s="2" t="s">
        <v>44</v>
      </c>
      <c r="H24" s="5">
        <v>34376481000</v>
      </c>
      <c r="I24" s="5">
        <v>0</v>
      </c>
      <c r="J24" s="5">
        <v>0</v>
      </c>
      <c r="K24" s="5">
        <v>34376481000</v>
      </c>
      <c r="L24" s="5">
        <v>0</v>
      </c>
      <c r="M24" s="5">
        <v>34230833741.5</v>
      </c>
      <c r="N24" s="5">
        <v>145647258.5</v>
      </c>
      <c r="O24" s="5">
        <v>0</v>
      </c>
      <c r="P24" s="15">
        <f t="shared" si="0"/>
        <v>0</v>
      </c>
      <c r="Q24" s="5">
        <v>0</v>
      </c>
      <c r="R24" s="15">
        <f t="shared" si="1"/>
        <v>0</v>
      </c>
      <c r="S24" s="5">
        <v>0</v>
      </c>
      <c r="T24" s="15">
        <f t="shared" si="2"/>
        <v>0</v>
      </c>
    </row>
    <row r="25" spans="1:20" ht="20.399999999999999" x14ac:dyDescent="0.2">
      <c r="A25" s="1" t="s">
        <v>17</v>
      </c>
      <c r="B25" s="2" t="s">
        <v>18</v>
      </c>
      <c r="C25" s="3" t="s">
        <v>45</v>
      </c>
      <c r="D25" s="1" t="s">
        <v>20</v>
      </c>
      <c r="E25" s="1" t="s">
        <v>21</v>
      </c>
      <c r="F25" s="1" t="s">
        <v>22</v>
      </c>
      <c r="G25" s="2" t="s">
        <v>46</v>
      </c>
      <c r="H25" s="5">
        <v>191985000</v>
      </c>
      <c r="I25" s="5">
        <v>0</v>
      </c>
      <c r="J25" s="5">
        <v>0</v>
      </c>
      <c r="K25" s="5">
        <v>191985000</v>
      </c>
      <c r="L25" s="5">
        <v>0</v>
      </c>
      <c r="M25" s="5">
        <v>0</v>
      </c>
      <c r="N25" s="5">
        <v>191985000</v>
      </c>
      <c r="O25" s="5">
        <v>0</v>
      </c>
      <c r="P25" s="15">
        <f t="shared" si="0"/>
        <v>0</v>
      </c>
      <c r="Q25" s="5">
        <v>0</v>
      </c>
      <c r="R25" s="15">
        <f t="shared" si="1"/>
        <v>0</v>
      </c>
      <c r="S25" s="5">
        <v>0</v>
      </c>
      <c r="T25" s="15">
        <f t="shared" si="2"/>
        <v>0</v>
      </c>
    </row>
    <row r="26" spans="1:20" ht="20.399999999999999" x14ac:dyDescent="0.2">
      <c r="A26" s="1" t="s">
        <v>17</v>
      </c>
      <c r="B26" s="2" t="s">
        <v>18</v>
      </c>
      <c r="C26" s="3" t="s">
        <v>47</v>
      </c>
      <c r="D26" s="1" t="s">
        <v>20</v>
      </c>
      <c r="E26" s="1" t="s">
        <v>21</v>
      </c>
      <c r="F26" s="1" t="s">
        <v>22</v>
      </c>
      <c r="G26" s="2" t="s">
        <v>48</v>
      </c>
      <c r="H26" s="5">
        <v>4564109000</v>
      </c>
      <c r="I26" s="5">
        <v>0</v>
      </c>
      <c r="J26" s="5">
        <v>0</v>
      </c>
      <c r="K26" s="5">
        <v>4564109000</v>
      </c>
      <c r="L26" s="5">
        <v>0</v>
      </c>
      <c r="M26" s="5">
        <v>0</v>
      </c>
      <c r="N26" s="5">
        <v>4564109000</v>
      </c>
      <c r="O26" s="5">
        <v>0</v>
      </c>
      <c r="P26" s="15">
        <f t="shared" si="0"/>
        <v>0</v>
      </c>
      <c r="Q26" s="5">
        <v>0</v>
      </c>
      <c r="R26" s="15">
        <f t="shared" si="1"/>
        <v>0</v>
      </c>
      <c r="S26" s="5">
        <v>0</v>
      </c>
      <c r="T26" s="15">
        <f t="shared" si="2"/>
        <v>0</v>
      </c>
    </row>
    <row r="27" spans="1:20" ht="30.6" x14ac:dyDescent="0.2">
      <c r="A27" s="1" t="s">
        <v>17</v>
      </c>
      <c r="B27" s="2" t="s">
        <v>18</v>
      </c>
      <c r="C27" s="3" t="s">
        <v>49</v>
      </c>
      <c r="D27" s="1" t="s">
        <v>20</v>
      </c>
      <c r="E27" s="1" t="s">
        <v>21</v>
      </c>
      <c r="F27" s="1" t="s">
        <v>22</v>
      </c>
      <c r="G27" s="2" t="s">
        <v>50</v>
      </c>
      <c r="H27" s="5">
        <v>7813000</v>
      </c>
      <c r="I27" s="5">
        <v>0</v>
      </c>
      <c r="J27" s="5">
        <v>0</v>
      </c>
      <c r="K27" s="5">
        <v>7813000</v>
      </c>
      <c r="L27" s="5">
        <v>0</v>
      </c>
      <c r="M27" s="5">
        <v>0</v>
      </c>
      <c r="N27" s="5">
        <v>7813000</v>
      </c>
      <c r="O27" s="5">
        <v>0</v>
      </c>
      <c r="P27" s="15">
        <f t="shared" si="0"/>
        <v>0</v>
      </c>
      <c r="Q27" s="5">
        <v>0</v>
      </c>
      <c r="R27" s="15">
        <f t="shared" si="1"/>
        <v>0</v>
      </c>
      <c r="S27" s="5">
        <v>0</v>
      </c>
      <c r="T27" s="15">
        <f t="shared" si="2"/>
        <v>0</v>
      </c>
    </row>
    <row r="28" spans="1:20" ht="20.399999999999999" x14ac:dyDescent="0.2">
      <c r="A28" s="1" t="s">
        <v>17</v>
      </c>
      <c r="B28" s="2" t="s">
        <v>18</v>
      </c>
      <c r="C28" s="3" t="s">
        <v>51</v>
      </c>
      <c r="D28" s="1" t="s">
        <v>20</v>
      </c>
      <c r="E28" s="1" t="s">
        <v>21</v>
      </c>
      <c r="F28" s="1" t="s">
        <v>22</v>
      </c>
      <c r="G28" s="2" t="s">
        <v>52</v>
      </c>
      <c r="H28" s="5">
        <v>590466000</v>
      </c>
      <c r="I28" s="5">
        <v>0</v>
      </c>
      <c r="J28" s="5">
        <v>0</v>
      </c>
      <c r="K28" s="5">
        <v>590466000</v>
      </c>
      <c r="L28" s="5">
        <v>0</v>
      </c>
      <c r="M28" s="5">
        <v>0</v>
      </c>
      <c r="N28" s="5">
        <v>590466000</v>
      </c>
      <c r="O28" s="5">
        <v>0</v>
      </c>
      <c r="P28" s="15">
        <f t="shared" si="0"/>
        <v>0</v>
      </c>
      <c r="Q28" s="5">
        <v>0</v>
      </c>
      <c r="R28" s="15">
        <f t="shared" si="1"/>
        <v>0</v>
      </c>
      <c r="S28" s="5">
        <v>0</v>
      </c>
      <c r="T28" s="15">
        <f t="shared" si="2"/>
        <v>0</v>
      </c>
    </row>
    <row r="29" spans="1:20" ht="25.8" customHeight="1" x14ac:dyDescent="0.2">
      <c r="A29" s="9"/>
      <c r="B29" s="10"/>
      <c r="C29" s="11"/>
      <c r="D29" s="9"/>
      <c r="E29" s="9"/>
      <c r="F29" s="9"/>
      <c r="G29" s="12" t="s">
        <v>100</v>
      </c>
      <c r="H29" s="13">
        <f t="shared" ref="H29:O29" si="3">SUM(H14:H28)</f>
        <v>837409834774</v>
      </c>
      <c r="I29" s="13">
        <f t="shared" si="3"/>
        <v>0</v>
      </c>
      <c r="J29" s="13">
        <f t="shared" si="3"/>
        <v>0</v>
      </c>
      <c r="K29" s="13">
        <f t="shared" si="3"/>
        <v>837409834774</v>
      </c>
      <c r="L29" s="13">
        <f t="shared" si="3"/>
        <v>161884458774</v>
      </c>
      <c r="M29" s="13">
        <f t="shared" si="3"/>
        <v>581700320192.91992</v>
      </c>
      <c r="N29" s="13">
        <f t="shared" si="3"/>
        <v>93825055807.080002</v>
      </c>
      <c r="O29" s="13">
        <f t="shared" si="3"/>
        <v>169588316604.48001</v>
      </c>
      <c r="P29" s="14">
        <f>+O29/K29</f>
        <v>0.20251531515658455</v>
      </c>
      <c r="Q29" s="13">
        <f>SUM(Q14:Q28)</f>
        <v>136183602020.39001</v>
      </c>
      <c r="R29" s="14">
        <f>+Q29/K29</f>
        <v>0.16262479417517614</v>
      </c>
      <c r="S29" s="13">
        <f>SUM(S14:S28)</f>
        <v>133949509505.37001</v>
      </c>
      <c r="T29" s="14">
        <f>+S29/K29</f>
        <v>0.15995693380114204</v>
      </c>
    </row>
    <row r="30" spans="1:20" ht="30.6" x14ac:dyDescent="0.2">
      <c r="A30" s="1" t="s">
        <v>17</v>
      </c>
      <c r="B30" s="2" t="s">
        <v>18</v>
      </c>
      <c r="C30" s="3" t="s">
        <v>53</v>
      </c>
      <c r="D30" s="1" t="s">
        <v>20</v>
      </c>
      <c r="E30" s="1" t="s">
        <v>21</v>
      </c>
      <c r="F30" s="1" t="s">
        <v>22</v>
      </c>
      <c r="G30" s="2" t="s">
        <v>54</v>
      </c>
      <c r="H30" s="5">
        <v>114475539586</v>
      </c>
      <c r="I30" s="5">
        <v>0</v>
      </c>
      <c r="J30" s="5">
        <v>0</v>
      </c>
      <c r="K30" s="5">
        <v>114475539586</v>
      </c>
      <c r="L30" s="5">
        <v>0</v>
      </c>
      <c r="M30" s="5">
        <v>95979882799.960007</v>
      </c>
      <c r="N30" s="5">
        <v>18495656786.040001</v>
      </c>
      <c r="O30" s="5">
        <v>92091268809.960007</v>
      </c>
      <c r="P30" s="15">
        <f t="shared" si="0"/>
        <v>0.80446241304480803</v>
      </c>
      <c r="Q30" s="5">
        <v>231991544.06999999</v>
      </c>
      <c r="R30" s="15">
        <f t="shared" si="1"/>
        <v>2.026559952536549E-3</v>
      </c>
      <c r="S30" s="5">
        <v>226462656.06999999</v>
      </c>
      <c r="T30" s="15">
        <f t="shared" si="2"/>
        <v>1.9782624033832961E-3</v>
      </c>
    </row>
    <row r="31" spans="1:20" ht="30.6" x14ac:dyDescent="0.2">
      <c r="A31" s="1" t="s">
        <v>17</v>
      </c>
      <c r="B31" s="2" t="s">
        <v>18</v>
      </c>
      <c r="C31" s="3" t="s">
        <v>53</v>
      </c>
      <c r="D31" s="1" t="s">
        <v>20</v>
      </c>
      <c r="E31" s="1" t="s">
        <v>55</v>
      </c>
      <c r="F31" s="1" t="s">
        <v>22</v>
      </c>
      <c r="G31" s="2" t="s">
        <v>54</v>
      </c>
      <c r="H31" s="5">
        <v>22108860134</v>
      </c>
      <c r="I31" s="5">
        <v>0</v>
      </c>
      <c r="J31" s="5">
        <v>0</v>
      </c>
      <c r="K31" s="5">
        <v>22108860134</v>
      </c>
      <c r="L31" s="5">
        <v>0</v>
      </c>
      <c r="M31" s="5">
        <v>17883013657</v>
      </c>
      <c r="N31" s="5">
        <v>4225846477</v>
      </c>
      <c r="O31" s="5">
        <v>15178443366</v>
      </c>
      <c r="P31" s="15">
        <f t="shared" si="0"/>
        <v>0.68653215380642385</v>
      </c>
      <c r="Q31" s="5">
        <v>382005</v>
      </c>
      <c r="R31" s="15">
        <f t="shared" si="1"/>
        <v>1.7278367029539234E-5</v>
      </c>
      <c r="S31" s="5">
        <v>382005</v>
      </c>
      <c r="T31" s="15">
        <f t="shared" si="2"/>
        <v>1.7278367029539234E-5</v>
      </c>
    </row>
    <row r="32" spans="1:20" ht="30.6" x14ac:dyDescent="0.2">
      <c r="A32" s="1" t="s">
        <v>17</v>
      </c>
      <c r="B32" s="2" t="s">
        <v>18</v>
      </c>
      <c r="C32" s="3" t="s">
        <v>56</v>
      </c>
      <c r="D32" s="1" t="s">
        <v>20</v>
      </c>
      <c r="E32" s="1" t="s">
        <v>21</v>
      </c>
      <c r="F32" s="1" t="s">
        <v>22</v>
      </c>
      <c r="G32" s="2" t="s">
        <v>54</v>
      </c>
      <c r="H32" s="5">
        <v>6981323157</v>
      </c>
      <c r="I32" s="5">
        <v>0</v>
      </c>
      <c r="J32" s="5">
        <v>0</v>
      </c>
      <c r="K32" s="5">
        <v>6981323157</v>
      </c>
      <c r="L32" s="5">
        <v>0</v>
      </c>
      <c r="M32" s="5">
        <v>4339391871</v>
      </c>
      <c r="N32" s="5">
        <v>2641931286</v>
      </c>
      <c r="O32" s="5">
        <v>3676356341</v>
      </c>
      <c r="P32" s="15">
        <f t="shared" si="0"/>
        <v>0.52659879199458182</v>
      </c>
      <c r="Q32" s="5">
        <v>292111388.91000003</v>
      </c>
      <c r="R32" s="15">
        <f t="shared" si="1"/>
        <v>4.184183747705579E-2</v>
      </c>
      <c r="S32" s="5">
        <v>204073326.91</v>
      </c>
      <c r="T32" s="15">
        <f t="shared" si="2"/>
        <v>2.9231325111398219E-2</v>
      </c>
    </row>
    <row r="33" spans="1:20" ht="30.6" x14ac:dyDescent="0.2">
      <c r="A33" s="1" t="s">
        <v>17</v>
      </c>
      <c r="B33" s="2" t="s">
        <v>18</v>
      </c>
      <c r="C33" s="3" t="s">
        <v>57</v>
      </c>
      <c r="D33" s="1" t="s">
        <v>20</v>
      </c>
      <c r="E33" s="1" t="s">
        <v>21</v>
      </c>
      <c r="F33" s="1" t="s">
        <v>22</v>
      </c>
      <c r="G33" s="2" t="s">
        <v>54</v>
      </c>
      <c r="H33" s="5">
        <v>2050500000</v>
      </c>
      <c r="I33" s="5">
        <v>0</v>
      </c>
      <c r="J33" s="5">
        <v>0</v>
      </c>
      <c r="K33" s="5">
        <v>2050500000</v>
      </c>
      <c r="L33" s="5">
        <v>0</v>
      </c>
      <c r="M33" s="5">
        <v>1090214514</v>
      </c>
      <c r="N33" s="5">
        <v>960285486</v>
      </c>
      <c r="O33" s="5">
        <v>911804922</v>
      </c>
      <c r="P33" s="15">
        <f t="shared" si="0"/>
        <v>0.44467443160204828</v>
      </c>
      <c r="Q33" s="5">
        <v>47385262.409999996</v>
      </c>
      <c r="R33" s="15">
        <f t="shared" si="1"/>
        <v>2.3109125779078272E-2</v>
      </c>
      <c r="S33" s="5">
        <v>44451929.409999996</v>
      </c>
      <c r="T33" s="15">
        <f t="shared" si="2"/>
        <v>2.1678580546208241E-2</v>
      </c>
    </row>
    <row r="34" spans="1:20" ht="30.6" x14ac:dyDescent="0.2">
      <c r="A34" s="1" t="s">
        <v>17</v>
      </c>
      <c r="B34" s="2" t="s">
        <v>18</v>
      </c>
      <c r="C34" s="3" t="s">
        <v>58</v>
      </c>
      <c r="D34" s="1" t="s">
        <v>20</v>
      </c>
      <c r="E34" s="1" t="s">
        <v>21</v>
      </c>
      <c r="F34" s="1" t="s">
        <v>22</v>
      </c>
      <c r="G34" s="2" t="s">
        <v>54</v>
      </c>
      <c r="H34" s="5">
        <v>35149350752</v>
      </c>
      <c r="I34" s="5">
        <v>0</v>
      </c>
      <c r="J34" s="5">
        <v>0</v>
      </c>
      <c r="K34" s="5">
        <v>35149350752</v>
      </c>
      <c r="L34" s="5">
        <v>0</v>
      </c>
      <c r="M34" s="5">
        <v>26829058973</v>
      </c>
      <c r="N34" s="5">
        <v>8320291779</v>
      </c>
      <c r="O34" s="5">
        <v>25022162955</v>
      </c>
      <c r="P34" s="15">
        <f t="shared" si="0"/>
        <v>0.71188122738159643</v>
      </c>
      <c r="Q34" s="5">
        <v>153442288.41</v>
      </c>
      <c r="R34" s="15">
        <f t="shared" si="1"/>
        <v>4.3654373445651514E-3</v>
      </c>
      <c r="S34" s="5">
        <v>132620223.41</v>
      </c>
      <c r="T34" s="15">
        <f t="shared" si="2"/>
        <v>3.7730490200435325E-3</v>
      </c>
    </row>
    <row r="35" spans="1:20" ht="30.6" x14ac:dyDescent="0.2">
      <c r="A35" s="1" t="s">
        <v>17</v>
      </c>
      <c r="B35" s="2" t="s">
        <v>18</v>
      </c>
      <c r="C35" s="3" t="s">
        <v>59</v>
      </c>
      <c r="D35" s="1" t="s">
        <v>20</v>
      </c>
      <c r="E35" s="1" t="s">
        <v>21</v>
      </c>
      <c r="F35" s="1" t="s">
        <v>22</v>
      </c>
      <c r="G35" s="2" t="s">
        <v>54</v>
      </c>
      <c r="H35" s="5">
        <v>7779820697</v>
      </c>
      <c r="I35" s="5">
        <v>0</v>
      </c>
      <c r="J35" s="5">
        <v>0</v>
      </c>
      <c r="K35" s="5">
        <v>7779820697</v>
      </c>
      <c r="L35" s="5">
        <v>0</v>
      </c>
      <c r="M35" s="5">
        <v>3136466110</v>
      </c>
      <c r="N35" s="5">
        <v>4643354587</v>
      </c>
      <c r="O35" s="5">
        <v>2171589761</v>
      </c>
      <c r="P35" s="15">
        <f t="shared" si="0"/>
        <v>0.27913108098203254</v>
      </c>
      <c r="Q35" s="5">
        <v>76078294.430000007</v>
      </c>
      <c r="R35" s="15">
        <f t="shared" si="1"/>
        <v>9.778926455122133E-3</v>
      </c>
      <c r="S35" s="5">
        <v>63607182.43</v>
      </c>
      <c r="T35" s="15">
        <f t="shared" si="2"/>
        <v>8.1759188170657648E-3</v>
      </c>
    </row>
    <row r="36" spans="1:20" ht="30.6" x14ac:dyDescent="0.2">
      <c r="A36" s="1" t="s">
        <v>17</v>
      </c>
      <c r="B36" s="2" t="s">
        <v>18</v>
      </c>
      <c r="C36" s="3" t="s">
        <v>60</v>
      </c>
      <c r="D36" s="1" t="s">
        <v>20</v>
      </c>
      <c r="E36" s="1" t="s">
        <v>21</v>
      </c>
      <c r="F36" s="1" t="s">
        <v>22</v>
      </c>
      <c r="G36" s="2" t="s">
        <v>54</v>
      </c>
      <c r="H36" s="5">
        <v>5060824536</v>
      </c>
      <c r="I36" s="5">
        <v>0</v>
      </c>
      <c r="J36" s="5">
        <v>0</v>
      </c>
      <c r="K36" s="5">
        <v>5060824536</v>
      </c>
      <c r="L36" s="5">
        <v>0</v>
      </c>
      <c r="M36" s="5">
        <v>2930289851</v>
      </c>
      <c r="N36" s="5">
        <v>2130534685</v>
      </c>
      <c r="O36" s="5">
        <v>1662920540</v>
      </c>
      <c r="P36" s="15">
        <f t="shared" si="0"/>
        <v>0.32858687910850737</v>
      </c>
      <c r="Q36" s="5">
        <v>14953845.43</v>
      </c>
      <c r="R36" s="15">
        <f t="shared" si="1"/>
        <v>2.9548239271340745E-3</v>
      </c>
      <c r="S36" s="5">
        <v>14953845.43</v>
      </c>
      <c r="T36" s="15">
        <f t="shared" si="2"/>
        <v>2.9548239271340745E-3</v>
      </c>
    </row>
    <row r="37" spans="1:20" ht="30.6" x14ac:dyDescent="0.2">
      <c r="A37" s="1" t="s">
        <v>17</v>
      </c>
      <c r="B37" s="2" t="s">
        <v>18</v>
      </c>
      <c r="C37" s="3" t="s">
        <v>61</v>
      </c>
      <c r="D37" s="1" t="s">
        <v>20</v>
      </c>
      <c r="E37" s="1" t="s">
        <v>21</v>
      </c>
      <c r="F37" s="1" t="s">
        <v>22</v>
      </c>
      <c r="G37" s="2" t="s">
        <v>54</v>
      </c>
      <c r="H37" s="5">
        <v>20438426657</v>
      </c>
      <c r="I37" s="5">
        <v>0</v>
      </c>
      <c r="J37" s="5">
        <v>0</v>
      </c>
      <c r="K37" s="5">
        <v>20438426657</v>
      </c>
      <c r="L37" s="5">
        <v>0</v>
      </c>
      <c r="M37" s="5">
        <v>15295971375</v>
      </c>
      <c r="N37" s="5">
        <v>5142455282</v>
      </c>
      <c r="O37" s="5">
        <v>11805287946</v>
      </c>
      <c r="P37" s="15">
        <f t="shared" si="0"/>
        <v>0.57760257891263767</v>
      </c>
      <c r="Q37" s="5">
        <v>616232521.40999997</v>
      </c>
      <c r="R37" s="15">
        <f t="shared" si="1"/>
        <v>3.0150682914672652E-2</v>
      </c>
      <c r="S37" s="5">
        <v>354693260.41000003</v>
      </c>
      <c r="T37" s="15">
        <f t="shared" si="2"/>
        <v>1.7354235057448535E-2</v>
      </c>
    </row>
    <row r="38" spans="1:20" ht="30.6" x14ac:dyDescent="0.2">
      <c r="A38" s="1" t="s">
        <v>17</v>
      </c>
      <c r="B38" s="2" t="s">
        <v>18</v>
      </c>
      <c r="C38" s="3" t="s">
        <v>62</v>
      </c>
      <c r="D38" s="1" t="s">
        <v>20</v>
      </c>
      <c r="E38" s="1" t="s">
        <v>21</v>
      </c>
      <c r="F38" s="1" t="s">
        <v>22</v>
      </c>
      <c r="G38" s="2" t="s">
        <v>54</v>
      </c>
      <c r="H38" s="5">
        <v>6775668591</v>
      </c>
      <c r="I38" s="5">
        <v>0</v>
      </c>
      <c r="J38" s="5">
        <v>0</v>
      </c>
      <c r="K38" s="5">
        <v>6775668591</v>
      </c>
      <c r="L38" s="5">
        <v>0</v>
      </c>
      <c r="M38" s="5">
        <v>4445382117</v>
      </c>
      <c r="N38" s="5">
        <v>2330286474</v>
      </c>
      <c r="O38" s="5">
        <v>3024718735</v>
      </c>
      <c r="P38" s="15">
        <f t="shared" si="0"/>
        <v>0.44640889594536548</v>
      </c>
      <c r="Q38" s="5">
        <v>172400927.41</v>
      </c>
      <c r="R38" s="15">
        <f t="shared" si="1"/>
        <v>2.544412039853854E-2</v>
      </c>
      <c r="S38" s="5">
        <v>33416712.41</v>
      </c>
      <c r="T38" s="15">
        <f t="shared" si="2"/>
        <v>4.9318693736566197E-3</v>
      </c>
    </row>
    <row r="39" spans="1:20" ht="30.6" x14ac:dyDescent="0.2">
      <c r="A39" s="1" t="s">
        <v>17</v>
      </c>
      <c r="B39" s="2" t="s">
        <v>18</v>
      </c>
      <c r="C39" s="3" t="s">
        <v>63</v>
      </c>
      <c r="D39" s="1" t="s">
        <v>20</v>
      </c>
      <c r="E39" s="1" t="s">
        <v>21</v>
      </c>
      <c r="F39" s="1" t="s">
        <v>22</v>
      </c>
      <c r="G39" s="2" t="s">
        <v>54</v>
      </c>
      <c r="H39" s="5">
        <v>47072027590</v>
      </c>
      <c r="I39" s="5">
        <v>0</v>
      </c>
      <c r="J39" s="5">
        <v>0</v>
      </c>
      <c r="K39" s="5">
        <v>47072027590</v>
      </c>
      <c r="L39" s="5">
        <v>0</v>
      </c>
      <c r="M39" s="5">
        <v>43055400459.269997</v>
      </c>
      <c r="N39" s="5">
        <v>4016627130.73</v>
      </c>
      <c r="O39" s="5">
        <v>29900643384.27</v>
      </c>
      <c r="P39" s="15">
        <f t="shared" si="0"/>
        <v>0.63521044057643494</v>
      </c>
      <c r="Q39" s="5">
        <v>384200198.93000001</v>
      </c>
      <c r="R39" s="15">
        <f t="shared" si="1"/>
        <v>8.1619640920592013E-3</v>
      </c>
      <c r="S39" s="5">
        <v>376032685.93000001</v>
      </c>
      <c r="T39" s="15">
        <f t="shared" si="2"/>
        <v>7.988453125607118E-3</v>
      </c>
    </row>
    <row r="40" spans="1:20" ht="30.6" x14ac:dyDescent="0.2">
      <c r="A40" s="1" t="s">
        <v>17</v>
      </c>
      <c r="B40" s="2" t="s">
        <v>18</v>
      </c>
      <c r="C40" s="3" t="s">
        <v>64</v>
      </c>
      <c r="D40" s="1" t="s">
        <v>20</v>
      </c>
      <c r="E40" s="1" t="s">
        <v>21</v>
      </c>
      <c r="F40" s="1" t="s">
        <v>22</v>
      </c>
      <c r="G40" s="2" t="s">
        <v>54</v>
      </c>
      <c r="H40" s="5">
        <v>93306159990</v>
      </c>
      <c r="I40" s="5">
        <v>0</v>
      </c>
      <c r="J40" s="5">
        <v>0</v>
      </c>
      <c r="K40" s="5">
        <v>93306159990</v>
      </c>
      <c r="L40" s="5">
        <v>0</v>
      </c>
      <c r="M40" s="5">
        <v>74624028493</v>
      </c>
      <c r="N40" s="5">
        <v>18682131497</v>
      </c>
      <c r="O40" s="5">
        <v>73132209757</v>
      </c>
      <c r="P40" s="15">
        <f t="shared" si="0"/>
        <v>0.78378758449429142</v>
      </c>
      <c r="Q40" s="5">
        <v>531287017.24000001</v>
      </c>
      <c r="R40" s="15">
        <f t="shared" si="1"/>
        <v>5.6940186724750031E-3</v>
      </c>
      <c r="S40" s="5">
        <v>297372159.24000001</v>
      </c>
      <c r="T40" s="15">
        <f t="shared" si="2"/>
        <v>3.1870581671335587E-3</v>
      </c>
    </row>
    <row r="41" spans="1:20" ht="30.6" x14ac:dyDescent="0.2">
      <c r="A41" s="1" t="s">
        <v>17</v>
      </c>
      <c r="B41" s="2" t="s">
        <v>18</v>
      </c>
      <c r="C41" s="3" t="s">
        <v>65</v>
      </c>
      <c r="D41" s="1" t="s">
        <v>20</v>
      </c>
      <c r="E41" s="1" t="s">
        <v>21</v>
      </c>
      <c r="F41" s="1" t="s">
        <v>22</v>
      </c>
      <c r="G41" s="2" t="s">
        <v>54</v>
      </c>
      <c r="H41" s="5">
        <v>58508880084</v>
      </c>
      <c r="I41" s="5">
        <v>0</v>
      </c>
      <c r="J41" s="5">
        <v>0</v>
      </c>
      <c r="K41" s="5">
        <v>58508880084</v>
      </c>
      <c r="L41" s="5">
        <v>0</v>
      </c>
      <c r="M41" s="5">
        <v>41676467255</v>
      </c>
      <c r="N41" s="5">
        <v>16832412829</v>
      </c>
      <c r="O41" s="5">
        <v>2760226105</v>
      </c>
      <c r="P41" s="15">
        <f t="shared" si="0"/>
        <v>4.7176191050609752E-2</v>
      </c>
      <c r="Q41" s="5">
        <v>20106818.48</v>
      </c>
      <c r="R41" s="15">
        <f t="shared" si="1"/>
        <v>3.4365413337484929E-4</v>
      </c>
      <c r="S41" s="5">
        <v>20106818.48</v>
      </c>
      <c r="T41" s="15">
        <f t="shared" si="2"/>
        <v>3.4365413337484929E-4</v>
      </c>
    </row>
    <row r="42" spans="1:20" ht="30.6" x14ac:dyDescent="0.2">
      <c r="A42" s="1" t="s">
        <v>17</v>
      </c>
      <c r="B42" s="2" t="s">
        <v>18</v>
      </c>
      <c r="C42" s="3" t="s">
        <v>66</v>
      </c>
      <c r="D42" s="1" t="s">
        <v>20</v>
      </c>
      <c r="E42" s="1" t="s">
        <v>21</v>
      </c>
      <c r="F42" s="1" t="s">
        <v>22</v>
      </c>
      <c r="G42" s="2" t="s">
        <v>54</v>
      </c>
      <c r="H42" s="5">
        <v>38408923383</v>
      </c>
      <c r="I42" s="5">
        <v>0</v>
      </c>
      <c r="J42" s="5">
        <v>0</v>
      </c>
      <c r="K42" s="5">
        <v>38408923383</v>
      </c>
      <c r="L42" s="5">
        <v>0</v>
      </c>
      <c r="M42" s="5">
        <v>28605731066</v>
      </c>
      <c r="N42" s="5">
        <v>9803192317</v>
      </c>
      <c r="O42" s="5">
        <v>27532749363</v>
      </c>
      <c r="P42" s="15">
        <f t="shared" si="0"/>
        <v>0.71683210405179298</v>
      </c>
      <c r="Q42" s="5">
        <v>28203307.98</v>
      </c>
      <c r="R42" s="15">
        <f t="shared" si="1"/>
        <v>7.3429051105564026E-4</v>
      </c>
      <c r="S42" s="5">
        <v>15384261.98</v>
      </c>
      <c r="T42" s="15">
        <f t="shared" si="2"/>
        <v>4.0053874529607771E-4</v>
      </c>
    </row>
    <row r="43" spans="1:20" ht="30.6" x14ac:dyDescent="0.2">
      <c r="A43" s="1" t="s">
        <v>17</v>
      </c>
      <c r="B43" s="2" t="s">
        <v>18</v>
      </c>
      <c r="C43" s="3" t="s">
        <v>67</v>
      </c>
      <c r="D43" s="1" t="s">
        <v>20</v>
      </c>
      <c r="E43" s="1" t="s">
        <v>21</v>
      </c>
      <c r="F43" s="1" t="s">
        <v>22</v>
      </c>
      <c r="G43" s="2" t="s">
        <v>54</v>
      </c>
      <c r="H43" s="5">
        <v>35073122109</v>
      </c>
      <c r="I43" s="5">
        <v>0</v>
      </c>
      <c r="J43" s="5">
        <v>0</v>
      </c>
      <c r="K43" s="5">
        <v>35073122109</v>
      </c>
      <c r="L43" s="5">
        <v>0</v>
      </c>
      <c r="M43" s="5">
        <v>29726314733.650002</v>
      </c>
      <c r="N43" s="5">
        <v>5346807375.3500004</v>
      </c>
      <c r="O43" s="5">
        <v>28476112636.5</v>
      </c>
      <c r="P43" s="15">
        <f t="shared" si="0"/>
        <v>0.81190697959543323</v>
      </c>
      <c r="Q43" s="5">
        <v>3723479547.4899998</v>
      </c>
      <c r="R43" s="15">
        <f t="shared" si="1"/>
        <v>0.10616333316202066</v>
      </c>
      <c r="S43" s="5">
        <v>3722285699.4899998</v>
      </c>
      <c r="T43" s="15">
        <f t="shared" si="2"/>
        <v>0.10612929433319072</v>
      </c>
    </row>
    <row r="44" spans="1:20" ht="30.6" x14ac:dyDescent="0.2">
      <c r="A44" s="1" t="s">
        <v>17</v>
      </c>
      <c r="B44" s="2" t="s">
        <v>18</v>
      </c>
      <c r="C44" s="3" t="s">
        <v>68</v>
      </c>
      <c r="D44" s="1" t="s">
        <v>20</v>
      </c>
      <c r="E44" s="1" t="s">
        <v>21</v>
      </c>
      <c r="F44" s="1" t="s">
        <v>22</v>
      </c>
      <c r="G44" s="2" t="s">
        <v>54</v>
      </c>
      <c r="H44" s="5">
        <v>6000000000</v>
      </c>
      <c r="I44" s="5">
        <v>0</v>
      </c>
      <c r="J44" s="5">
        <v>0</v>
      </c>
      <c r="K44" s="5">
        <v>6000000000</v>
      </c>
      <c r="L44" s="5">
        <v>0</v>
      </c>
      <c r="M44" s="5">
        <v>5753084446</v>
      </c>
      <c r="N44" s="5">
        <v>246915554</v>
      </c>
      <c r="O44" s="5">
        <v>1107259386</v>
      </c>
      <c r="P44" s="15">
        <f t="shared" si="0"/>
        <v>0.184543231</v>
      </c>
      <c r="Q44" s="5">
        <v>207723845.5</v>
      </c>
      <c r="R44" s="15">
        <f t="shared" si="1"/>
        <v>3.4620640916666667E-2</v>
      </c>
      <c r="S44" s="5">
        <v>207723845.5</v>
      </c>
      <c r="T44" s="15">
        <f t="shared" si="2"/>
        <v>3.4620640916666667E-2</v>
      </c>
    </row>
    <row r="45" spans="1:20" ht="30.6" x14ac:dyDescent="0.2">
      <c r="A45" s="1" t="s">
        <v>17</v>
      </c>
      <c r="B45" s="2" t="s">
        <v>18</v>
      </c>
      <c r="C45" s="3" t="s">
        <v>69</v>
      </c>
      <c r="D45" s="1" t="s">
        <v>20</v>
      </c>
      <c r="E45" s="1" t="s">
        <v>21</v>
      </c>
      <c r="F45" s="1" t="s">
        <v>22</v>
      </c>
      <c r="G45" s="2" t="s">
        <v>54</v>
      </c>
      <c r="H45" s="5">
        <v>20825192018</v>
      </c>
      <c r="I45" s="5">
        <v>0</v>
      </c>
      <c r="J45" s="5">
        <v>0</v>
      </c>
      <c r="K45" s="5">
        <v>20825192018</v>
      </c>
      <c r="L45" s="5">
        <v>0</v>
      </c>
      <c r="M45" s="5">
        <v>9337301669</v>
      </c>
      <c r="N45" s="5">
        <v>11487890349</v>
      </c>
      <c r="O45" s="5">
        <v>5354612919</v>
      </c>
      <c r="P45" s="15">
        <f t="shared" si="0"/>
        <v>0.25712189901403099</v>
      </c>
      <c r="Q45" s="5">
        <v>590943090.24000001</v>
      </c>
      <c r="R45" s="15">
        <f t="shared" si="1"/>
        <v>2.8376357333427013E-2</v>
      </c>
      <c r="S45" s="5">
        <v>329490809.24000001</v>
      </c>
      <c r="T45" s="15">
        <f t="shared" si="2"/>
        <v>1.5821741713363729E-2</v>
      </c>
    </row>
    <row r="46" spans="1:20" ht="30.6" x14ac:dyDescent="0.2">
      <c r="A46" s="1" t="s">
        <v>17</v>
      </c>
      <c r="B46" s="2" t="s">
        <v>18</v>
      </c>
      <c r="C46" s="3" t="s">
        <v>70</v>
      </c>
      <c r="D46" s="1" t="s">
        <v>20</v>
      </c>
      <c r="E46" s="1" t="s">
        <v>21</v>
      </c>
      <c r="F46" s="1" t="s">
        <v>22</v>
      </c>
      <c r="G46" s="2" t="s">
        <v>54</v>
      </c>
      <c r="H46" s="5">
        <v>14401424807</v>
      </c>
      <c r="I46" s="5">
        <v>0</v>
      </c>
      <c r="J46" s="5">
        <v>0</v>
      </c>
      <c r="K46" s="5">
        <v>14401424807</v>
      </c>
      <c r="L46" s="5">
        <v>0</v>
      </c>
      <c r="M46" s="5">
        <v>2018071824</v>
      </c>
      <c r="N46" s="5">
        <v>12383352983</v>
      </c>
      <c r="O46" s="5">
        <v>1802666941</v>
      </c>
      <c r="P46" s="15">
        <f t="shared" si="0"/>
        <v>0.1251728190202257</v>
      </c>
      <c r="Q46" s="5">
        <v>4726438.4800000004</v>
      </c>
      <c r="R46" s="15">
        <f t="shared" si="1"/>
        <v>3.2819242146809344E-4</v>
      </c>
      <c r="S46" s="5">
        <v>4726438.4800000004</v>
      </c>
      <c r="T46" s="15">
        <f t="shared" si="2"/>
        <v>3.2819242146809344E-4</v>
      </c>
    </row>
    <row r="47" spans="1:20" ht="30.6" x14ac:dyDescent="0.2">
      <c r="A47" s="1" t="s">
        <v>17</v>
      </c>
      <c r="B47" s="2" t="s">
        <v>18</v>
      </c>
      <c r="C47" s="3" t="s">
        <v>71</v>
      </c>
      <c r="D47" s="1" t="s">
        <v>20</v>
      </c>
      <c r="E47" s="1" t="s">
        <v>21</v>
      </c>
      <c r="F47" s="1" t="s">
        <v>22</v>
      </c>
      <c r="G47" s="2" t="s">
        <v>54</v>
      </c>
      <c r="H47" s="5">
        <v>8711874212</v>
      </c>
      <c r="I47" s="5">
        <v>0</v>
      </c>
      <c r="J47" s="5">
        <v>0</v>
      </c>
      <c r="K47" s="5">
        <v>8711874212</v>
      </c>
      <c r="L47" s="5">
        <v>0</v>
      </c>
      <c r="M47" s="5">
        <v>3763672063</v>
      </c>
      <c r="N47" s="5">
        <v>4948202149</v>
      </c>
      <c r="O47" s="5">
        <v>3630465889</v>
      </c>
      <c r="P47" s="15">
        <f t="shared" si="0"/>
        <v>0.41672616025599707</v>
      </c>
      <c r="Q47" s="5">
        <v>25675819.91</v>
      </c>
      <c r="R47" s="15">
        <f t="shared" si="1"/>
        <v>2.9472211472742968E-3</v>
      </c>
      <c r="S47" s="5">
        <v>25675819.91</v>
      </c>
      <c r="T47" s="15">
        <f t="shared" si="2"/>
        <v>2.9472211472742968E-3</v>
      </c>
    </row>
    <row r="48" spans="1:20" ht="30.6" x14ac:dyDescent="0.2">
      <c r="A48" s="1" t="s">
        <v>17</v>
      </c>
      <c r="B48" s="2" t="s">
        <v>18</v>
      </c>
      <c r="C48" s="3" t="s">
        <v>72</v>
      </c>
      <c r="D48" s="1" t="s">
        <v>20</v>
      </c>
      <c r="E48" s="1" t="s">
        <v>21</v>
      </c>
      <c r="F48" s="1" t="s">
        <v>22</v>
      </c>
      <c r="G48" s="2" t="s">
        <v>54</v>
      </c>
      <c r="H48" s="5">
        <v>122012204632</v>
      </c>
      <c r="I48" s="5">
        <v>0</v>
      </c>
      <c r="J48" s="5">
        <v>0</v>
      </c>
      <c r="K48" s="5">
        <v>122012204632</v>
      </c>
      <c r="L48" s="5">
        <v>0</v>
      </c>
      <c r="M48" s="5">
        <v>88675510145.630005</v>
      </c>
      <c r="N48" s="5">
        <v>33336694486.369999</v>
      </c>
      <c r="O48" s="5">
        <v>85718854119</v>
      </c>
      <c r="P48" s="15">
        <f t="shared" si="0"/>
        <v>0.70254327735111355</v>
      </c>
      <c r="Q48" s="5">
        <v>1021088801.5700001</v>
      </c>
      <c r="R48" s="15">
        <f t="shared" si="1"/>
        <v>8.3687431486849824E-3</v>
      </c>
      <c r="S48" s="5">
        <v>683691284.57000005</v>
      </c>
      <c r="T48" s="15">
        <f t="shared" si="2"/>
        <v>5.6034663633205851E-3</v>
      </c>
    </row>
    <row r="49" spans="1:20" ht="30.6" x14ac:dyDescent="0.2">
      <c r="A49" s="1" t="s">
        <v>17</v>
      </c>
      <c r="B49" s="2" t="s">
        <v>18</v>
      </c>
      <c r="C49" s="3" t="s">
        <v>73</v>
      </c>
      <c r="D49" s="1" t="s">
        <v>20</v>
      </c>
      <c r="E49" s="1" t="s">
        <v>21</v>
      </c>
      <c r="F49" s="1" t="s">
        <v>22</v>
      </c>
      <c r="G49" s="2" t="s">
        <v>54</v>
      </c>
      <c r="H49" s="5">
        <v>100676442939</v>
      </c>
      <c r="I49" s="5">
        <v>0</v>
      </c>
      <c r="J49" s="5">
        <v>0</v>
      </c>
      <c r="K49" s="5">
        <v>100676442939</v>
      </c>
      <c r="L49" s="5">
        <v>0</v>
      </c>
      <c r="M49" s="5">
        <v>75818519398</v>
      </c>
      <c r="N49" s="5">
        <v>24857923541</v>
      </c>
      <c r="O49" s="5">
        <v>65749640806</v>
      </c>
      <c r="P49" s="15">
        <f t="shared" si="0"/>
        <v>0.65307870328551243</v>
      </c>
      <c r="Q49" s="5">
        <v>940800050.63999999</v>
      </c>
      <c r="R49" s="15">
        <f t="shared" si="1"/>
        <v>9.3447883454725565E-3</v>
      </c>
      <c r="S49" s="5">
        <v>938703978.63999999</v>
      </c>
      <c r="T49" s="15">
        <f t="shared" si="2"/>
        <v>9.3239684601169517E-3</v>
      </c>
    </row>
    <row r="50" spans="1:20" ht="30.6" x14ac:dyDescent="0.2">
      <c r="A50" s="1" t="s">
        <v>17</v>
      </c>
      <c r="B50" s="2" t="s">
        <v>18</v>
      </c>
      <c r="C50" s="3" t="s">
        <v>74</v>
      </c>
      <c r="D50" s="1" t="s">
        <v>20</v>
      </c>
      <c r="E50" s="1" t="s">
        <v>21</v>
      </c>
      <c r="F50" s="1" t="s">
        <v>22</v>
      </c>
      <c r="G50" s="2" t="s">
        <v>54</v>
      </c>
      <c r="H50" s="5">
        <v>24736329605</v>
      </c>
      <c r="I50" s="5">
        <v>0</v>
      </c>
      <c r="J50" s="5">
        <v>0</v>
      </c>
      <c r="K50" s="5">
        <v>24736329605</v>
      </c>
      <c r="L50" s="5">
        <v>0</v>
      </c>
      <c r="M50" s="5">
        <v>13467300200</v>
      </c>
      <c r="N50" s="5">
        <v>11269029405</v>
      </c>
      <c r="O50" s="5">
        <v>12169446929</v>
      </c>
      <c r="P50" s="15">
        <f t="shared" si="0"/>
        <v>0.49196655782514181</v>
      </c>
      <c r="Q50" s="5">
        <v>768118956.32000005</v>
      </c>
      <c r="R50" s="15">
        <f t="shared" si="1"/>
        <v>3.1052260726859765E-2</v>
      </c>
      <c r="S50" s="5">
        <v>449550360.31999999</v>
      </c>
      <c r="T50" s="15">
        <f t="shared" si="2"/>
        <v>1.8173688962696048E-2</v>
      </c>
    </row>
    <row r="51" spans="1:20" ht="30.6" x14ac:dyDescent="0.2">
      <c r="A51" s="1" t="s">
        <v>17</v>
      </c>
      <c r="B51" s="2" t="s">
        <v>18</v>
      </c>
      <c r="C51" s="3" t="s">
        <v>75</v>
      </c>
      <c r="D51" s="1" t="s">
        <v>20</v>
      </c>
      <c r="E51" s="1" t="s">
        <v>21</v>
      </c>
      <c r="F51" s="1" t="s">
        <v>22</v>
      </c>
      <c r="G51" s="2" t="s">
        <v>54</v>
      </c>
      <c r="H51" s="5">
        <v>31395069809</v>
      </c>
      <c r="I51" s="5">
        <v>0</v>
      </c>
      <c r="J51" s="5">
        <v>0</v>
      </c>
      <c r="K51" s="5">
        <v>31395069809</v>
      </c>
      <c r="L51" s="5">
        <v>0</v>
      </c>
      <c r="M51" s="5">
        <v>23569040918</v>
      </c>
      <c r="N51" s="5">
        <v>7826028891</v>
      </c>
      <c r="O51" s="5">
        <v>22085709760</v>
      </c>
      <c r="P51" s="15">
        <f t="shared" si="0"/>
        <v>0.70347700751627906</v>
      </c>
      <c r="Q51" s="5">
        <v>305642951.35000002</v>
      </c>
      <c r="R51" s="15">
        <f t="shared" si="1"/>
        <v>9.7353805297920246E-3</v>
      </c>
      <c r="S51" s="5">
        <v>304798565.35000002</v>
      </c>
      <c r="T51" s="15">
        <f t="shared" si="2"/>
        <v>9.7084850329787666E-3</v>
      </c>
    </row>
    <row r="52" spans="1:20" ht="30.6" x14ac:dyDescent="0.2">
      <c r="A52" s="1" t="s">
        <v>17</v>
      </c>
      <c r="B52" s="2" t="s">
        <v>18</v>
      </c>
      <c r="C52" s="3" t="s">
        <v>76</v>
      </c>
      <c r="D52" s="1" t="s">
        <v>20</v>
      </c>
      <c r="E52" s="1" t="s">
        <v>21</v>
      </c>
      <c r="F52" s="1" t="s">
        <v>22</v>
      </c>
      <c r="G52" s="2" t="s">
        <v>54</v>
      </c>
      <c r="H52" s="5">
        <v>126936987012</v>
      </c>
      <c r="I52" s="5">
        <v>0</v>
      </c>
      <c r="J52" s="5">
        <v>0</v>
      </c>
      <c r="K52" s="5">
        <v>126936987012</v>
      </c>
      <c r="L52" s="5">
        <v>0</v>
      </c>
      <c r="M52" s="5">
        <v>112413761404.64</v>
      </c>
      <c r="N52" s="5">
        <v>14523225607.360001</v>
      </c>
      <c r="O52" s="5">
        <v>102156604147.5</v>
      </c>
      <c r="P52" s="15">
        <f t="shared" si="0"/>
        <v>0.80478201470027499</v>
      </c>
      <c r="Q52" s="5">
        <v>2958053340.4899998</v>
      </c>
      <c r="R52" s="15">
        <f t="shared" si="1"/>
        <v>2.3303320884797432E-2</v>
      </c>
      <c r="S52" s="5">
        <v>2955695760.4899998</v>
      </c>
      <c r="T52" s="15">
        <f t="shared" si="2"/>
        <v>2.328474804755357E-2</v>
      </c>
    </row>
    <row r="53" spans="1:20" ht="30.6" x14ac:dyDescent="0.2">
      <c r="A53" s="1" t="s">
        <v>17</v>
      </c>
      <c r="B53" s="2" t="s">
        <v>18</v>
      </c>
      <c r="C53" s="3" t="s">
        <v>77</v>
      </c>
      <c r="D53" s="1" t="s">
        <v>78</v>
      </c>
      <c r="E53" s="1" t="s">
        <v>41</v>
      </c>
      <c r="F53" s="1" t="s">
        <v>22</v>
      </c>
      <c r="G53" s="2" t="s">
        <v>79</v>
      </c>
      <c r="H53" s="5">
        <v>0</v>
      </c>
      <c r="I53" s="5">
        <v>800000000</v>
      </c>
      <c r="J53" s="5">
        <v>0</v>
      </c>
      <c r="K53" s="5">
        <v>800000000</v>
      </c>
      <c r="L53" s="5">
        <v>0</v>
      </c>
      <c r="M53" s="5">
        <v>0</v>
      </c>
      <c r="N53" s="5">
        <v>800000000</v>
      </c>
      <c r="O53" s="5">
        <v>0</v>
      </c>
      <c r="P53" s="15">
        <f t="shared" si="0"/>
        <v>0</v>
      </c>
      <c r="Q53" s="5">
        <v>0</v>
      </c>
      <c r="R53" s="15">
        <f t="shared" si="1"/>
        <v>0</v>
      </c>
      <c r="S53" s="5">
        <v>0</v>
      </c>
      <c r="T53" s="15">
        <f t="shared" si="2"/>
        <v>0</v>
      </c>
    </row>
    <row r="54" spans="1:20" ht="30.6" x14ac:dyDescent="0.2">
      <c r="A54" s="1" t="s">
        <v>17</v>
      </c>
      <c r="B54" s="2" t="s">
        <v>18</v>
      </c>
      <c r="C54" s="3" t="s">
        <v>80</v>
      </c>
      <c r="D54" s="1" t="s">
        <v>20</v>
      </c>
      <c r="E54" s="1" t="s">
        <v>21</v>
      </c>
      <c r="F54" s="1" t="s">
        <v>22</v>
      </c>
      <c r="G54" s="2" t="s">
        <v>54</v>
      </c>
      <c r="H54" s="5">
        <v>45818000005</v>
      </c>
      <c r="I54" s="5">
        <v>0</v>
      </c>
      <c r="J54" s="5">
        <v>0</v>
      </c>
      <c r="K54" s="5">
        <v>45818000005</v>
      </c>
      <c r="L54" s="5">
        <v>0</v>
      </c>
      <c r="M54" s="5">
        <v>33133109461.049999</v>
      </c>
      <c r="N54" s="5">
        <v>12684890543.950001</v>
      </c>
      <c r="O54" s="5">
        <v>29008705112</v>
      </c>
      <c r="P54" s="15">
        <f t="shared" si="0"/>
        <v>0.63312901280794354</v>
      </c>
      <c r="Q54" s="5">
        <v>950691939.15999997</v>
      </c>
      <c r="R54" s="15">
        <f t="shared" si="1"/>
        <v>2.0749311167145082E-2</v>
      </c>
      <c r="S54" s="5">
        <v>518567820.16000003</v>
      </c>
      <c r="T54" s="15">
        <f t="shared" si="2"/>
        <v>1.1317993367310011E-2</v>
      </c>
    </row>
    <row r="55" spans="1:20" ht="30.6" x14ac:dyDescent="0.2">
      <c r="A55" s="1" t="s">
        <v>17</v>
      </c>
      <c r="B55" s="2" t="s">
        <v>18</v>
      </c>
      <c r="C55" s="3" t="s">
        <v>81</v>
      </c>
      <c r="D55" s="1" t="s">
        <v>20</v>
      </c>
      <c r="E55" s="1" t="s">
        <v>21</v>
      </c>
      <c r="F55" s="1" t="s">
        <v>22</v>
      </c>
      <c r="G55" s="2" t="s">
        <v>54</v>
      </c>
      <c r="H55" s="5">
        <v>134276924286</v>
      </c>
      <c r="I55" s="5">
        <v>0</v>
      </c>
      <c r="J55" s="5">
        <v>0</v>
      </c>
      <c r="K55" s="5">
        <v>134276924286</v>
      </c>
      <c r="L55" s="5">
        <v>0</v>
      </c>
      <c r="M55" s="5">
        <v>100702982668</v>
      </c>
      <c r="N55" s="5">
        <v>33573941618</v>
      </c>
      <c r="O55" s="5">
        <v>44164407032</v>
      </c>
      <c r="P55" s="15">
        <f t="shared" si="0"/>
        <v>0.32890541146096741</v>
      </c>
      <c r="Q55" s="5">
        <v>553114319.89999998</v>
      </c>
      <c r="R55" s="15">
        <f t="shared" si="1"/>
        <v>4.1192060574898708E-3</v>
      </c>
      <c r="S55" s="5">
        <v>549025269.89999998</v>
      </c>
      <c r="T55" s="15">
        <f t="shared" si="2"/>
        <v>4.0887536918154041E-3</v>
      </c>
    </row>
    <row r="56" spans="1:20" ht="30.6" x14ac:dyDescent="0.2">
      <c r="A56" s="1" t="s">
        <v>17</v>
      </c>
      <c r="B56" s="2" t="s">
        <v>18</v>
      </c>
      <c r="C56" s="3" t="s">
        <v>82</v>
      </c>
      <c r="D56" s="1" t="s">
        <v>20</v>
      </c>
      <c r="E56" s="1" t="s">
        <v>21</v>
      </c>
      <c r="F56" s="1" t="s">
        <v>22</v>
      </c>
      <c r="G56" s="2" t="s">
        <v>54</v>
      </c>
      <c r="H56" s="5">
        <v>45528656702</v>
      </c>
      <c r="I56" s="5">
        <v>0</v>
      </c>
      <c r="J56" s="5">
        <v>0</v>
      </c>
      <c r="K56" s="5">
        <v>45528656702</v>
      </c>
      <c r="L56" s="5">
        <v>0</v>
      </c>
      <c r="M56" s="5">
        <v>11260032325</v>
      </c>
      <c r="N56" s="5">
        <v>34268624377</v>
      </c>
      <c r="O56" s="5">
        <v>6726173750</v>
      </c>
      <c r="P56" s="15">
        <f t="shared" si="0"/>
        <v>0.14773494843094129</v>
      </c>
      <c r="Q56" s="5">
        <v>601942797.61000001</v>
      </c>
      <c r="R56" s="15">
        <f t="shared" si="1"/>
        <v>1.3221185099967107E-2</v>
      </c>
      <c r="S56" s="5">
        <v>325527125.61000001</v>
      </c>
      <c r="T56" s="15">
        <f t="shared" si="2"/>
        <v>7.149939163386302E-3</v>
      </c>
    </row>
    <row r="57" spans="1:20" ht="30.6" x14ac:dyDescent="0.2">
      <c r="A57" s="1" t="s">
        <v>17</v>
      </c>
      <c r="B57" s="2" t="s">
        <v>18</v>
      </c>
      <c r="C57" s="3" t="s">
        <v>83</v>
      </c>
      <c r="D57" s="1" t="s">
        <v>20</v>
      </c>
      <c r="E57" s="1" t="s">
        <v>21</v>
      </c>
      <c r="F57" s="1" t="s">
        <v>22</v>
      </c>
      <c r="G57" s="2" t="s">
        <v>54</v>
      </c>
      <c r="H57" s="5">
        <v>11986032018</v>
      </c>
      <c r="I57" s="5">
        <v>0</v>
      </c>
      <c r="J57" s="5">
        <v>0</v>
      </c>
      <c r="K57" s="5">
        <v>11986032018</v>
      </c>
      <c r="L57" s="5">
        <v>0</v>
      </c>
      <c r="M57" s="5">
        <v>10632244090</v>
      </c>
      <c r="N57" s="5">
        <v>1353787928</v>
      </c>
      <c r="O57" s="5">
        <v>632244090</v>
      </c>
      <c r="P57" s="15">
        <f t="shared" si="0"/>
        <v>5.2748406566120357E-2</v>
      </c>
      <c r="Q57" s="5">
        <v>0</v>
      </c>
      <c r="R57" s="15">
        <f t="shared" si="1"/>
        <v>0</v>
      </c>
      <c r="S57" s="5">
        <v>0</v>
      </c>
      <c r="T57" s="15">
        <f t="shared" si="2"/>
        <v>0</v>
      </c>
    </row>
    <row r="58" spans="1:20" ht="30.6" x14ac:dyDescent="0.2">
      <c r="A58" s="1" t="s">
        <v>17</v>
      </c>
      <c r="B58" s="2" t="s">
        <v>18</v>
      </c>
      <c r="C58" s="3" t="s">
        <v>83</v>
      </c>
      <c r="D58" s="1" t="s">
        <v>20</v>
      </c>
      <c r="E58" s="1" t="s">
        <v>55</v>
      </c>
      <c r="F58" s="1" t="s">
        <v>22</v>
      </c>
      <c r="G58" s="2" t="s">
        <v>54</v>
      </c>
      <c r="H58" s="5">
        <v>396110736229</v>
      </c>
      <c r="I58" s="5">
        <v>0</v>
      </c>
      <c r="J58" s="5">
        <v>0</v>
      </c>
      <c r="K58" s="5">
        <v>396110736229</v>
      </c>
      <c r="L58" s="5">
        <v>0</v>
      </c>
      <c r="M58" s="5">
        <v>376986647673.21002</v>
      </c>
      <c r="N58" s="5">
        <v>19124088555.790001</v>
      </c>
      <c r="O58" s="5">
        <v>326032703915.5</v>
      </c>
      <c r="P58" s="15">
        <f t="shared" si="0"/>
        <v>0.82308474397677922</v>
      </c>
      <c r="Q58" s="5">
        <v>5588752025.8199997</v>
      </c>
      <c r="R58" s="15">
        <f t="shared" si="1"/>
        <v>1.4109064750491953E-2</v>
      </c>
      <c r="S58" s="5">
        <v>4558352491.8199997</v>
      </c>
      <c r="T58" s="15">
        <f t="shared" si="2"/>
        <v>1.1507773142469735E-2</v>
      </c>
    </row>
    <row r="59" spans="1:20" ht="30.6" x14ac:dyDescent="0.2">
      <c r="A59" s="1" t="s">
        <v>17</v>
      </c>
      <c r="B59" s="2" t="s">
        <v>18</v>
      </c>
      <c r="C59" s="3" t="s">
        <v>84</v>
      </c>
      <c r="D59" s="1" t="s">
        <v>20</v>
      </c>
      <c r="E59" s="1" t="s">
        <v>21</v>
      </c>
      <c r="F59" s="1" t="s">
        <v>22</v>
      </c>
      <c r="G59" s="2" t="s">
        <v>54</v>
      </c>
      <c r="H59" s="5">
        <v>30652170005</v>
      </c>
      <c r="I59" s="5">
        <v>0</v>
      </c>
      <c r="J59" s="5">
        <v>0</v>
      </c>
      <c r="K59" s="5">
        <v>30652170005</v>
      </c>
      <c r="L59" s="5">
        <v>0</v>
      </c>
      <c r="M59" s="5">
        <v>14719962817</v>
      </c>
      <c r="N59" s="5">
        <v>15932207188</v>
      </c>
      <c r="O59" s="5">
        <v>9684509105</v>
      </c>
      <c r="P59" s="15">
        <f t="shared" si="0"/>
        <v>0.31594856427522938</v>
      </c>
      <c r="Q59" s="5">
        <v>714609036</v>
      </c>
      <c r="R59" s="15">
        <f t="shared" si="1"/>
        <v>2.331348925323827E-2</v>
      </c>
      <c r="S59" s="5">
        <v>658954184</v>
      </c>
      <c r="T59" s="15">
        <f t="shared" si="2"/>
        <v>2.149779881465198E-2</v>
      </c>
    </row>
    <row r="60" spans="1:20" ht="30.6" x14ac:dyDescent="0.2">
      <c r="A60" s="1" t="s">
        <v>17</v>
      </c>
      <c r="B60" s="2" t="s">
        <v>18</v>
      </c>
      <c r="C60" s="3" t="s">
        <v>85</v>
      </c>
      <c r="D60" s="1" t="s">
        <v>20</v>
      </c>
      <c r="E60" s="1" t="s">
        <v>21</v>
      </c>
      <c r="F60" s="1" t="s">
        <v>22</v>
      </c>
      <c r="G60" s="2" t="s">
        <v>54</v>
      </c>
      <c r="H60" s="5">
        <v>50230917177</v>
      </c>
      <c r="I60" s="5">
        <v>0</v>
      </c>
      <c r="J60" s="5">
        <v>0</v>
      </c>
      <c r="K60" s="5">
        <v>50230917177</v>
      </c>
      <c r="L60" s="5">
        <v>0</v>
      </c>
      <c r="M60" s="5">
        <v>40537750697</v>
      </c>
      <c r="N60" s="5">
        <v>9693166480</v>
      </c>
      <c r="O60" s="5">
        <v>38172221635</v>
      </c>
      <c r="P60" s="15">
        <f t="shared" si="0"/>
        <v>0.75993479275904008</v>
      </c>
      <c r="Q60" s="5">
        <v>28181367.890000001</v>
      </c>
      <c r="R60" s="15">
        <f t="shared" si="1"/>
        <v>5.6103629943081814E-4</v>
      </c>
      <c r="S60" s="5">
        <v>22919747.890000001</v>
      </c>
      <c r="T60" s="15">
        <f t="shared" si="2"/>
        <v>4.5628766461175863E-4</v>
      </c>
    </row>
    <row r="61" spans="1:20" ht="51" x14ac:dyDescent="0.2">
      <c r="A61" s="1" t="s">
        <v>17</v>
      </c>
      <c r="B61" s="2" t="s">
        <v>18</v>
      </c>
      <c r="C61" s="3" t="s">
        <v>86</v>
      </c>
      <c r="D61" s="1" t="s">
        <v>20</v>
      </c>
      <c r="E61" s="1" t="s">
        <v>55</v>
      </c>
      <c r="F61" s="1" t="s">
        <v>22</v>
      </c>
      <c r="G61" s="2" t="s">
        <v>87</v>
      </c>
      <c r="H61" s="5">
        <v>90642818507</v>
      </c>
      <c r="I61" s="5">
        <v>0</v>
      </c>
      <c r="J61" s="5">
        <v>0</v>
      </c>
      <c r="K61" s="5">
        <v>90642818507</v>
      </c>
      <c r="L61" s="5">
        <v>0</v>
      </c>
      <c r="M61" s="5">
        <v>88740739161</v>
      </c>
      <c r="N61" s="5">
        <v>1902079346</v>
      </c>
      <c r="O61" s="5">
        <v>88371438894</v>
      </c>
      <c r="P61" s="15">
        <f t="shared" si="0"/>
        <v>0.97494142778862736</v>
      </c>
      <c r="Q61" s="5">
        <v>107837484.5</v>
      </c>
      <c r="R61" s="15">
        <f t="shared" si="1"/>
        <v>1.189696947603986E-3</v>
      </c>
      <c r="S61" s="5">
        <v>106254329.5</v>
      </c>
      <c r="T61" s="15">
        <f t="shared" si="2"/>
        <v>1.1722310851553495E-3</v>
      </c>
    </row>
    <row r="62" spans="1:20" ht="51" x14ac:dyDescent="0.2">
      <c r="A62" s="1" t="s">
        <v>17</v>
      </c>
      <c r="B62" s="2" t="s">
        <v>18</v>
      </c>
      <c r="C62" s="3" t="s">
        <v>88</v>
      </c>
      <c r="D62" s="1" t="s">
        <v>20</v>
      </c>
      <c r="E62" s="1" t="s">
        <v>55</v>
      </c>
      <c r="F62" s="1" t="s">
        <v>22</v>
      </c>
      <c r="G62" s="2" t="s">
        <v>87</v>
      </c>
      <c r="H62" s="5">
        <v>338394553113</v>
      </c>
      <c r="I62" s="5">
        <v>0</v>
      </c>
      <c r="J62" s="5">
        <v>0</v>
      </c>
      <c r="K62" s="5">
        <v>338394553113</v>
      </c>
      <c r="L62" s="5">
        <v>0</v>
      </c>
      <c r="M62" s="5">
        <v>0</v>
      </c>
      <c r="N62" s="5">
        <v>338394553113</v>
      </c>
      <c r="O62" s="5">
        <v>0</v>
      </c>
      <c r="P62" s="15">
        <f t="shared" si="0"/>
        <v>0</v>
      </c>
      <c r="Q62" s="5">
        <v>0</v>
      </c>
      <c r="R62" s="15">
        <f t="shared" si="1"/>
        <v>0</v>
      </c>
      <c r="S62" s="5">
        <v>0</v>
      </c>
      <c r="T62" s="15">
        <f t="shared" si="2"/>
        <v>0</v>
      </c>
    </row>
    <row r="63" spans="1:20" ht="40.799999999999997" x14ac:dyDescent="0.2">
      <c r="A63" s="1" t="s">
        <v>17</v>
      </c>
      <c r="B63" s="2" t="s">
        <v>18</v>
      </c>
      <c r="C63" s="3" t="s">
        <v>89</v>
      </c>
      <c r="D63" s="1" t="s">
        <v>20</v>
      </c>
      <c r="E63" s="1" t="s">
        <v>21</v>
      </c>
      <c r="F63" s="1" t="s">
        <v>22</v>
      </c>
      <c r="G63" s="2" t="s">
        <v>90</v>
      </c>
      <c r="H63" s="5">
        <v>16366008624</v>
      </c>
      <c r="I63" s="5">
        <v>0</v>
      </c>
      <c r="J63" s="5">
        <v>0</v>
      </c>
      <c r="K63" s="5">
        <v>16366008624</v>
      </c>
      <c r="L63" s="5">
        <v>0</v>
      </c>
      <c r="M63" s="5">
        <v>8347231584</v>
      </c>
      <c r="N63" s="5">
        <v>8018777040</v>
      </c>
      <c r="O63" s="5">
        <v>7602830553</v>
      </c>
      <c r="P63" s="15">
        <f t="shared" si="0"/>
        <v>0.46455007617744976</v>
      </c>
      <c r="Q63" s="5">
        <v>78613219</v>
      </c>
      <c r="R63" s="15">
        <f t="shared" si="1"/>
        <v>4.8034447986735947E-3</v>
      </c>
      <c r="S63" s="5">
        <v>66239900</v>
      </c>
      <c r="T63" s="15">
        <f t="shared" si="2"/>
        <v>4.0474071303410065E-3</v>
      </c>
    </row>
    <row r="64" spans="1:20" ht="40.799999999999997" x14ac:dyDescent="0.2">
      <c r="A64" s="1" t="s">
        <v>17</v>
      </c>
      <c r="B64" s="2" t="s">
        <v>18</v>
      </c>
      <c r="C64" s="3" t="s">
        <v>91</v>
      </c>
      <c r="D64" s="1" t="s">
        <v>20</v>
      </c>
      <c r="E64" s="1" t="s">
        <v>21</v>
      </c>
      <c r="F64" s="1" t="s">
        <v>22</v>
      </c>
      <c r="G64" s="2" t="s">
        <v>90</v>
      </c>
      <c r="H64" s="5">
        <v>31040201994</v>
      </c>
      <c r="I64" s="5">
        <v>0</v>
      </c>
      <c r="J64" s="5">
        <v>0</v>
      </c>
      <c r="K64" s="5">
        <v>31040201994</v>
      </c>
      <c r="L64" s="5">
        <v>0</v>
      </c>
      <c r="M64" s="5">
        <v>8637785188</v>
      </c>
      <c r="N64" s="5">
        <v>22402416806</v>
      </c>
      <c r="O64" s="5">
        <v>6320373808</v>
      </c>
      <c r="P64" s="15">
        <f t="shared" si="0"/>
        <v>0.20361896514789801</v>
      </c>
      <c r="Q64" s="5">
        <v>152567946</v>
      </c>
      <c r="R64" s="15">
        <f t="shared" si="1"/>
        <v>4.9151724602014843E-3</v>
      </c>
      <c r="S64" s="5">
        <v>143211284</v>
      </c>
      <c r="T64" s="15">
        <f t="shared" si="2"/>
        <v>4.6137355687209253E-3</v>
      </c>
    </row>
    <row r="65" spans="1:20" ht="40.799999999999997" x14ac:dyDescent="0.2">
      <c r="A65" s="1" t="s">
        <v>17</v>
      </c>
      <c r="B65" s="2" t="s">
        <v>18</v>
      </c>
      <c r="C65" s="3" t="s">
        <v>92</v>
      </c>
      <c r="D65" s="1" t="s">
        <v>20</v>
      </c>
      <c r="E65" s="1" t="s">
        <v>21</v>
      </c>
      <c r="F65" s="1" t="s">
        <v>22</v>
      </c>
      <c r="G65" s="2" t="s">
        <v>93</v>
      </c>
      <c r="H65" s="5">
        <v>101204124540</v>
      </c>
      <c r="I65" s="5">
        <v>0</v>
      </c>
      <c r="J65" s="5">
        <v>0</v>
      </c>
      <c r="K65" s="5">
        <v>101204124540</v>
      </c>
      <c r="L65" s="5">
        <v>0</v>
      </c>
      <c r="M65" s="5">
        <v>46063768928</v>
      </c>
      <c r="N65" s="5">
        <v>55140355612</v>
      </c>
      <c r="O65" s="5">
        <v>19009452157</v>
      </c>
      <c r="P65" s="15">
        <f t="shared" si="0"/>
        <v>0.18783278096029266</v>
      </c>
      <c r="Q65" s="5">
        <v>2871819797</v>
      </c>
      <c r="R65" s="15">
        <f t="shared" si="1"/>
        <v>2.8376509456044349E-2</v>
      </c>
      <c r="S65" s="5">
        <v>2864353135</v>
      </c>
      <c r="T65" s="15">
        <f t="shared" si="2"/>
        <v>2.8302731217914847E-2</v>
      </c>
    </row>
    <row r="66" spans="1:20" ht="40.799999999999997" x14ac:dyDescent="0.2">
      <c r="A66" s="1" t="s">
        <v>17</v>
      </c>
      <c r="B66" s="2" t="s">
        <v>18</v>
      </c>
      <c r="C66" s="3" t="s">
        <v>94</v>
      </c>
      <c r="D66" s="1" t="s">
        <v>20</v>
      </c>
      <c r="E66" s="1" t="s">
        <v>21</v>
      </c>
      <c r="F66" s="1" t="s">
        <v>22</v>
      </c>
      <c r="G66" s="2" t="s">
        <v>93</v>
      </c>
      <c r="H66" s="5">
        <v>2250000000</v>
      </c>
      <c r="I66" s="5">
        <v>0</v>
      </c>
      <c r="J66" s="5">
        <v>0</v>
      </c>
      <c r="K66" s="5">
        <v>2250000000</v>
      </c>
      <c r="L66" s="5">
        <v>0</v>
      </c>
      <c r="M66" s="5">
        <v>2250000000</v>
      </c>
      <c r="N66" s="5">
        <v>0</v>
      </c>
      <c r="O66" s="5">
        <v>210406505</v>
      </c>
      <c r="P66" s="15">
        <f t="shared" si="0"/>
        <v>9.3514002222222226E-2</v>
      </c>
      <c r="Q66" s="5">
        <v>2319996</v>
      </c>
      <c r="R66" s="15">
        <f t="shared" si="1"/>
        <v>1.0311093333333333E-3</v>
      </c>
      <c r="S66" s="5">
        <v>2319996</v>
      </c>
      <c r="T66" s="15">
        <f t="shared" si="2"/>
        <v>1.0311093333333333E-3</v>
      </c>
    </row>
    <row r="67" spans="1:20" ht="40.799999999999997" x14ac:dyDescent="0.2">
      <c r="A67" s="1" t="s">
        <v>17</v>
      </c>
      <c r="B67" s="2" t="s">
        <v>18</v>
      </c>
      <c r="C67" s="3" t="s">
        <v>95</v>
      </c>
      <c r="D67" s="1" t="s">
        <v>20</v>
      </c>
      <c r="E67" s="1" t="s">
        <v>21</v>
      </c>
      <c r="F67" s="1" t="s">
        <v>22</v>
      </c>
      <c r="G67" s="2" t="s">
        <v>93</v>
      </c>
      <c r="H67" s="5">
        <v>40564904500</v>
      </c>
      <c r="I67" s="5">
        <v>0</v>
      </c>
      <c r="J67" s="5">
        <v>0</v>
      </c>
      <c r="K67" s="5">
        <v>40564904500</v>
      </c>
      <c r="L67" s="5">
        <v>0</v>
      </c>
      <c r="M67" s="5">
        <v>23425996806</v>
      </c>
      <c r="N67" s="5">
        <v>17138907694</v>
      </c>
      <c r="O67" s="5">
        <v>9174006257</v>
      </c>
      <c r="P67" s="15">
        <f t="shared" si="0"/>
        <v>0.2261562394902224</v>
      </c>
      <c r="Q67" s="5">
        <v>551573341.66999996</v>
      </c>
      <c r="R67" s="15">
        <f t="shared" si="1"/>
        <v>1.3597304085111304E-2</v>
      </c>
      <c r="S67" s="5">
        <v>493850021.67000002</v>
      </c>
      <c r="T67" s="15">
        <f t="shared" si="2"/>
        <v>1.2174317375010707E-2</v>
      </c>
    </row>
    <row r="68" spans="1:20" ht="15" customHeight="1" x14ac:dyDescent="0.2">
      <c r="A68" s="9"/>
      <c r="B68" s="10"/>
      <c r="C68" s="11"/>
      <c r="D68" s="9"/>
      <c r="E68" s="9"/>
      <c r="F68" s="9"/>
      <c r="G68" s="8" t="s">
        <v>101</v>
      </c>
      <c r="H68" s="13">
        <f>SUM(H30:H67)</f>
        <v>2283951000000</v>
      </c>
      <c r="I68" s="13">
        <f>SUM(I30:I67)</f>
        <v>800000000</v>
      </c>
      <c r="J68" s="13">
        <f t="shared" ref="I68:O68" si="4">SUM(J30:J67)</f>
        <v>0</v>
      </c>
      <c r="K68" s="13">
        <f>SUM(K30:K67)</f>
        <v>2284751000000</v>
      </c>
      <c r="L68" s="13">
        <f>SUM(L30:L67)</f>
        <v>0</v>
      </c>
      <c r="M68" s="13">
        <f>SUM(M30:M67)</f>
        <v>1489872126741.4102</v>
      </c>
      <c r="N68" s="13">
        <f>SUM(N30:N67)</f>
        <v>794878873258.59009</v>
      </c>
      <c r="O68" s="13">
        <f>SUM(O30:O67)</f>
        <v>1202231228331.73</v>
      </c>
      <c r="P68" s="14">
        <f>+O68/K68</f>
        <v>0.52619792193185599</v>
      </c>
      <c r="Q68" s="13">
        <f>SUM(Q30:Q67)</f>
        <v>25317051532.649994</v>
      </c>
      <c r="R68" s="14">
        <f>+Q68/K68</f>
        <v>1.1080879943875719E-2</v>
      </c>
      <c r="S68" s="13">
        <f>SUM(S30:S67)</f>
        <v>21715474934.649994</v>
      </c>
      <c r="T68" s="14">
        <f>+S68/K68</f>
        <v>9.504525847521237E-3</v>
      </c>
    </row>
    <row r="69" spans="1:20" ht="15" customHeight="1" x14ac:dyDescent="0.2">
      <c r="A69" s="9"/>
      <c r="B69" s="10"/>
      <c r="C69" s="11"/>
      <c r="D69" s="9"/>
      <c r="E69" s="9"/>
      <c r="F69" s="9"/>
      <c r="G69" s="8" t="s">
        <v>102</v>
      </c>
      <c r="H69" s="13">
        <f>+H29+H68</f>
        <v>3121360834774</v>
      </c>
      <c r="I69" s="13">
        <f t="shared" ref="I69:O69" si="5">+I29+I68</f>
        <v>800000000</v>
      </c>
      <c r="J69" s="13">
        <f t="shared" si="5"/>
        <v>0</v>
      </c>
      <c r="K69" s="13">
        <f t="shared" si="5"/>
        <v>3122160834774</v>
      </c>
      <c r="L69" s="13">
        <f t="shared" si="5"/>
        <v>161884458774</v>
      </c>
      <c r="M69" s="13">
        <f t="shared" si="5"/>
        <v>2071572446934.3301</v>
      </c>
      <c r="N69" s="13">
        <f t="shared" si="5"/>
        <v>888703929065.67004</v>
      </c>
      <c r="O69" s="13">
        <f t="shared" si="5"/>
        <v>1371819544936.21</v>
      </c>
      <c r="P69" s="14">
        <f>+O69/K69</f>
        <v>0.43938144686755387</v>
      </c>
      <c r="Q69" s="13">
        <f>+Q29+Q68</f>
        <v>161500653553.04001</v>
      </c>
      <c r="R69" s="14">
        <f>+Q69/K69</f>
        <v>5.1727205003111364E-2</v>
      </c>
      <c r="S69" s="13">
        <f>+S29+S68</f>
        <v>155664984440.02002</v>
      </c>
      <c r="T69" s="14">
        <f>+S69/K69</f>
        <v>4.9858092737009155E-2</v>
      </c>
    </row>
    <row r="70" spans="1:20" ht="15" customHeight="1" x14ac:dyDescent="0.2"/>
    <row r="71" spans="1:20" ht="15" customHeight="1" x14ac:dyDescent="0.2"/>
    <row r="72" spans="1:20" ht="15" customHeight="1" x14ac:dyDescent="0.2"/>
    <row r="73" spans="1:20" ht="15" customHeight="1" x14ac:dyDescent="0.2"/>
    <row r="74" spans="1:20" ht="15" customHeight="1" x14ac:dyDescent="0.2"/>
    <row r="75" spans="1:20" ht="15" customHeight="1" x14ac:dyDescent="0.2"/>
    <row r="76" spans="1:20" ht="15" hidden="1" customHeight="1" x14ac:dyDescent="0.2"/>
  </sheetData>
  <sheetProtection algorithmName="SHA-512" hashValue="GJAz62fjW5x8q/nzY9rp9GUY0/xjia82lk6yhQs6mmWZGplD55VAzO70cvGi1M/BHDcbCkvardvoAMWsjl7jMw==" saltValue="k5DZC6OanBQS7DXf5aTY2w==" spinCount="100000" sheet="1" formatCells="0" formatColumns="0" formatRows="0" insertColumns="0" insertRows="0" insertHyperlinks="0" deleteColumns="0" deleteRows="0" sort="0" autoFilter="0" pivotTables="0"/>
  <mergeCells count="1">
    <mergeCell ref="A8:V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1621 del 30 de diciembre de 2024 – Por el cual se liquida el presupuesto para la vigencia 2025</Descripci_x00f3_n>
    <Vigencia xmlns="61cca86f-76d0-4580-a348-650cc4dfa152">2025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6A7F0EA2-98BA-4891-8769-E3B0311FDE24}"/>
</file>

<file path=customXml/itemProps2.xml><?xml version="1.0" encoding="utf-8"?>
<ds:datastoreItem xmlns:ds="http://schemas.openxmlformats.org/officeDocument/2006/customXml" ds:itemID="{78B3C523-C6D2-4554-A8D5-A82482AB139B}"/>
</file>

<file path=customXml/itemProps3.xml><?xml version="1.0" encoding="utf-8"?>
<ds:datastoreItem xmlns:ds="http://schemas.openxmlformats.org/officeDocument/2006/customXml" ds:itemID="{AB5E0896-C6FC-426B-98D5-DA119D9A438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Marzo 2025</dc:title>
  <dc:creator>Sandra Patricia Jimenez Gonzalez</dc:creator>
  <cp:lastModifiedBy>Sandra Patricia Jimenez Gonzalez</cp:lastModifiedBy>
  <dcterms:created xsi:type="dcterms:W3CDTF">2025-04-08T15:53:40Z</dcterms:created>
  <dcterms:modified xsi:type="dcterms:W3CDTF">2025-04-08T16:52:33Z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